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<sst xmlns="http://schemas.openxmlformats.org/spreadsheetml/2006/main" count="9763" uniqueCount="71">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</sst>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2895161.2903225808</c:v>
                </c:pt>
                <c:pt idx="1">
                  <c:v>2908520.0940860217</c:v>
                </c:pt>
                <c:pt idx="2">
                  <c:v>2930107.5268817204</c:v>
                </c:pt>
                <c:pt idx="3">
                  <c:v>3099462.3655913975</c:v>
                </c:pt>
                <c:pt idx="4">
                  <c:v>3143055.5555555555</c:v>
                </c:pt>
                <c:pt idx="5">
                  <c:v>3041666.6666666665</c:v>
                </c:pt>
                <c:pt idx="6">
                  <c:v>3000000</c:v>
                </c:pt>
                <c:pt idx="7">
                  <c:v>3155409.4805555558</c:v>
                </c:pt>
                <c:pt idx="8">
                  <c:v>3556267.8062678063</c:v>
                </c:pt>
                <c:pt idx="9">
                  <c:v>3653846.153846154</c:v>
                </c:pt>
                <c:pt idx="10">
                  <c:v>3660968.6609686608</c:v>
                </c:pt>
                <c:pt idx="11">
                  <c:v>3760683.7606837605</c:v>
                </c:pt>
                <c:pt idx="12">
                  <c:v>3900000</c:v>
                </c:pt>
                <c:pt idx="13">
                  <c:v>4059497.5757575757</c:v>
                </c:pt>
                <c:pt idx="14">
                  <c:v>4175757.5757575757</c:v>
                </c:pt>
                <c:pt idx="15">
                  <c:v>4327272.7272727275</c:v>
                </c:pt>
                <c:pt idx="16">
                  <c:v>4156521.7391304346</c:v>
                </c:pt>
                <c:pt idx="17">
                  <c:v>4130434.7826086958</c:v>
                </c:pt>
                <c:pt idx="18">
                  <c:v>4159420.2898550723</c:v>
                </c:pt>
                <c:pt idx="19">
                  <c:v>4692753.6231884053</c:v>
                </c:pt>
                <c:pt idx="20">
                  <c:v>4487179.487179487</c:v>
                </c:pt>
                <c:pt idx="21">
                  <c:v>4672364.6723646717</c:v>
                </c:pt>
                <c:pt idx="22">
                  <c:v>4939388.1766381767</c:v>
                </c:pt>
                <c:pt idx="23">
                  <c:v>4985754.9857549863</c:v>
                </c:pt>
                <c:pt idx="24">
                  <c:v>5301888.888888889</c:v>
                </c:pt>
                <c:pt idx="25">
                  <c:v>5392953.9295392958</c:v>
                </c:pt>
                <c:pt idx="26">
                  <c:v>5101190.4761904767</c:v>
                </c:pt>
                <c:pt idx="27">
                  <c:v>5470085.47008547</c:v>
                </c:pt>
                <c:pt idx="28">
                  <c:v>5356125.3561253557</c:v>
                </c:pt>
                <c:pt idx="29">
                  <c:v>5515599.9999999991</c:v>
                </c:pt>
                <c:pt idx="30">
                  <c:v>5481283.4224598929</c:v>
                </c:pt>
                <c:pt idx="31">
                  <c:v>5442359.2493297588</c:v>
                </c:pt>
                <c:pt idx="32">
                  <c:v>5663716.8141592899</c:v>
                </c:pt>
                <c:pt idx="33">
                  <c:v>5790423.7288135597</c:v>
                </c:pt>
                <c:pt idx="34">
                  <c:v>5833333</c:v>
                </c:pt>
                <c:pt idx="35">
                  <c:v>5701754</c:v>
                </c:pt>
                <c:pt idx="36">
                  <c:v>5803571</c:v>
                </c:pt>
                <c:pt idx="37">
                  <c:v>5814978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5</v>
      </c>
      <c r="D5">
        <f>+VLOOKUP(Tablero!K9,Codigos!$B$2:$C$33,2,0)</f>
        <v>17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25172010I</v>
      </c>
      <c r="C9" t="str">
        <f t="shared" ref="C9:K12" si="0">+$B$5&amp;$C$5&amp;$D$5&amp;C$8&amp;$A9</f>
        <v>25172011I</v>
      </c>
      <c r="D9" t="str">
        <f t="shared" si="0"/>
        <v>25172012I</v>
      </c>
      <c r="E9" t="str">
        <f t="shared" si="0"/>
        <v>25172013I</v>
      </c>
      <c r="F9" t="str">
        <f t="shared" si="0"/>
        <v>25172014I</v>
      </c>
      <c r="G9" t="str">
        <f t="shared" si="0"/>
        <v>25172015I</v>
      </c>
      <c r="H9" t="str">
        <f t="shared" si="0"/>
        <v>25172016I</v>
      </c>
      <c r="I9" t="str">
        <f t="shared" si="0"/>
        <v>25172017I</v>
      </c>
      <c r="J9" t="str">
        <f t="shared" si="0"/>
        <v>25172018I</v>
      </c>
      <c r="K9" t="str">
        <f t="shared" si="0"/>
        <v>25172019I</v>
      </c>
    </row>
    <row r="10" spans="1:11" x14ac:dyDescent="0.25">
      <c r="A10" t="s">
        <v>9</v>
      </c>
      <c r="B10" t="str">
        <f t="shared" ref="B10:B12" si="1">+$B$5&amp;$C$5&amp;$D$5&amp;B$8&amp;$A10</f>
        <v>25172010II</v>
      </c>
      <c r="C10" t="str">
        <f t="shared" si="0"/>
        <v>25172011II</v>
      </c>
      <c r="D10" t="str">
        <f t="shared" si="0"/>
        <v>25172012II</v>
      </c>
      <c r="E10" t="str">
        <f t="shared" si="0"/>
        <v>25172013II</v>
      </c>
      <c r="F10" t="str">
        <f t="shared" si="0"/>
        <v>25172014II</v>
      </c>
      <c r="G10" t="str">
        <f t="shared" si="0"/>
        <v>25172015II</v>
      </c>
      <c r="H10" t="str">
        <f t="shared" si="0"/>
        <v>25172016II</v>
      </c>
      <c r="I10" t="str">
        <f t="shared" si="0"/>
        <v>25172017II</v>
      </c>
      <c r="J10" t="str">
        <f t="shared" si="0"/>
        <v>25172018II</v>
      </c>
      <c r="K10" t="str">
        <f t="shared" si="0"/>
        <v>25172019II</v>
      </c>
    </row>
    <row r="11" spans="1:11" x14ac:dyDescent="0.25">
      <c r="A11" t="s">
        <v>10</v>
      </c>
      <c r="B11" t="str">
        <f t="shared" si="1"/>
        <v>25172010III</v>
      </c>
      <c r="C11" t="str">
        <f t="shared" si="0"/>
        <v>25172011III</v>
      </c>
      <c r="D11" t="str">
        <f t="shared" si="0"/>
        <v>25172012III</v>
      </c>
      <c r="E11" t="str">
        <f t="shared" si="0"/>
        <v>25172013III</v>
      </c>
      <c r="F11" t="str">
        <f t="shared" si="0"/>
        <v>25172014III</v>
      </c>
      <c r="G11" t="str">
        <f t="shared" si="0"/>
        <v>25172015III</v>
      </c>
      <c r="H11" t="str">
        <f t="shared" si="0"/>
        <v>25172016III</v>
      </c>
      <c r="I11" t="str">
        <f t="shared" si="0"/>
        <v>25172017III</v>
      </c>
      <c r="J11" t="str">
        <f t="shared" si="0"/>
        <v>25172018III</v>
      </c>
      <c r="K11" t="str">
        <f t="shared" si="0"/>
        <v>25172019III</v>
      </c>
    </row>
    <row r="12" spans="1:11" x14ac:dyDescent="0.25">
      <c r="A12" t="s">
        <v>11</v>
      </c>
      <c r="B12" t="str">
        <f t="shared" si="1"/>
        <v>25172010IV</v>
      </c>
      <c r="C12" t="str">
        <f t="shared" si="0"/>
        <v>25172011IV</v>
      </c>
      <c r="D12" t="str">
        <f t="shared" si="0"/>
        <v>25172012IV</v>
      </c>
      <c r="E12" t="str">
        <f t="shared" si="0"/>
        <v>25172013IV</v>
      </c>
      <c r="F12" t="str">
        <f t="shared" si="0"/>
        <v>25172014IV</v>
      </c>
      <c r="G12" t="str">
        <f t="shared" si="0"/>
        <v>25172015IV</v>
      </c>
      <c r="H12" t="str">
        <f t="shared" si="0"/>
        <v>25172016IV</v>
      </c>
      <c r="I12" t="str">
        <f t="shared" si="0"/>
        <v>25172017IV</v>
      </c>
      <c r="J12" t="str">
        <f t="shared" si="0"/>
        <v>25172018IV</v>
      </c>
      <c r="K12" t="str">
        <f t="shared" si="0"/>
        <v>25172019IV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2895161.2903225808</v>
      </c>
      <c r="C17" s="15">
        <f>+IFERROR(VLOOKUP(C9,Base!$D:$J,7,0),"-")</f>
        <v>3143055.5555555555</v>
      </c>
      <c r="D17" s="15">
        <f>+IFERROR(VLOOKUP(D9,Base!$D:$J,7,0),"-")</f>
        <v>3556267.8062678063</v>
      </c>
      <c r="E17" s="15">
        <f>+IFERROR(VLOOKUP(E9,Base!$D:$J,7,0),"-")</f>
        <v>3900000</v>
      </c>
      <c r="F17" s="15">
        <f>+IFERROR(VLOOKUP(F9,Base!$D:$J,7,0),"-")</f>
        <v>4156521.7391304346</v>
      </c>
      <c r="G17" s="15">
        <f>+IFERROR(VLOOKUP(G9,Base!$D:$J,7,0),"-")</f>
        <v>4487179.487179487</v>
      </c>
      <c r="H17" s="15">
        <f>+IFERROR(VLOOKUP(H9,Base!$D:$J,7,0),"-")</f>
        <v>5301888.888888889</v>
      </c>
      <c r="I17" s="15">
        <f>+IFERROR(VLOOKUP(I9,Base!$D:$J,7,0),"-")</f>
        <v>5356125.3561253557</v>
      </c>
      <c r="J17" s="15">
        <f>+IFERROR(VLOOKUP(J9,Base!$D:$J,7,0),"-")</f>
        <v>5663716.8141592899</v>
      </c>
      <c r="K17" s="15">
        <f>+IFERROR(VLOOKUP(K9,Base!$D:$J,7,0),"-")</f>
        <v>5803571</v>
      </c>
    </row>
    <row r="18" spans="1:11" x14ac:dyDescent="0.25">
      <c r="A18" t="s">
        <v>9</v>
      </c>
      <c r="B18" s="15">
        <f>+IFERROR(VLOOKUP(B10,Base!$D:$J,7,0),"-")</f>
        <v>2908520.0940860217</v>
      </c>
      <c r="C18" s="15">
        <f>+IFERROR(VLOOKUP(C10,Base!$D:$J,7,0),"-")</f>
        <v>3041666.6666666665</v>
      </c>
      <c r="D18" s="15">
        <f>+IFERROR(VLOOKUP(D10,Base!$D:$J,7,0),"-")</f>
        <v>3653846.153846154</v>
      </c>
      <c r="E18" s="15">
        <f>+IFERROR(VLOOKUP(E10,Base!$D:$J,7,0),"-")</f>
        <v>4059497.5757575757</v>
      </c>
      <c r="F18" s="15">
        <f>+IFERROR(VLOOKUP(F10,Base!$D:$J,7,0),"-")</f>
        <v>4130434.7826086958</v>
      </c>
      <c r="G18" s="15">
        <f>+IFERROR(VLOOKUP(G10,Base!$D:$J,7,0),"-")</f>
        <v>4672364.6723646717</v>
      </c>
      <c r="H18" s="15">
        <f>+IFERROR(VLOOKUP(H10,Base!$D:$J,7,0),"-")</f>
        <v>5392953.9295392958</v>
      </c>
      <c r="I18" s="15">
        <f>+IFERROR(VLOOKUP(I10,Base!$D:$J,7,0),"-")</f>
        <v>5515599.9999999991</v>
      </c>
      <c r="J18" s="15">
        <f>+IFERROR(VLOOKUP(J10,Base!$D:$J,7,0),"-")</f>
        <v>5790423.7288135597</v>
      </c>
      <c r="K18" s="15">
        <f>+IFERROR(VLOOKUP(K10,Base!$D:$J,7,0),"-")</f>
        <v>5814978</v>
      </c>
    </row>
    <row r="19" spans="1:11" x14ac:dyDescent="0.25">
      <c r="A19" t="s">
        <v>10</v>
      </c>
      <c r="B19" s="15">
        <f>+IFERROR(VLOOKUP(B11,Base!$D:$J,7,0),"-")</f>
        <v>2930107.5268817204</v>
      </c>
      <c r="C19" s="15">
        <f>+IFERROR(VLOOKUP(C11,Base!$D:$J,7,0),"-")</f>
        <v>3000000</v>
      </c>
      <c r="D19" s="15">
        <f>+IFERROR(VLOOKUP(D11,Base!$D:$J,7,0),"-")</f>
        <v>3660968.6609686608</v>
      </c>
      <c r="E19" s="15">
        <f>+IFERROR(VLOOKUP(E11,Base!$D:$J,7,0),"-")</f>
        <v>4175757.5757575757</v>
      </c>
      <c r="F19" s="15">
        <f>+IFERROR(VLOOKUP(F11,Base!$D:$J,7,0),"-")</f>
        <v>4159420.2898550723</v>
      </c>
      <c r="G19" s="15">
        <f>+IFERROR(VLOOKUP(G11,Base!$D:$J,7,0),"-")</f>
        <v>4939388.1766381767</v>
      </c>
      <c r="H19" s="15">
        <f>+IFERROR(VLOOKUP(H11,Base!$D:$J,7,0),"-")</f>
        <v>5101190.4761904767</v>
      </c>
      <c r="I19" s="15">
        <f>+IFERROR(VLOOKUP(I11,Base!$D:$J,7,0),"-")</f>
        <v>5481283.4224598929</v>
      </c>
      <c r="J19" s="15">
        <f>+IFERROR(VLOOKUP(J11,Base!$D:$J,7,0),"-")</f>
        <v>5833333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3099462.3655913975</v>
      </c>
      <c r="C20" s="15">
        <f>+IFERROR(VLOOKUP(C12,Base!$D:$J,7,0),"-")</f>
        <v>3155409.4805555558</v>
      </c>
      <c r="D20" s="15">
        <f>+IFERROR(VLOOKUP(D12,Base!$D:$J,7,0),"-")</f>
        <v>3760683.7606837605</v>
      </c>
      <c r="E20" s="15">
        <f>+IFERROR(VLOOKUP(E12,Base!$D:$J,7,0),"-")</f>
        <v>4327272.7272727275</v>
      </c>
      <c r="F20" s="15">
        <f>+IFERROR(VLOOKUP(F12,Base!$D:$J,7,0),"-")</f>
        <v>4692753.6231884053</v>
      </c>
      <c r="G20" s="15">
        <f>+IFERROR(VLOOKUP(G12,Base!$D:$J,7,0),"-")</f>
        <v>4985754.9857549863</v>
      </c>
      <c r="H20" s="15">
        <f>+IFERROR(VLOOKUP(H12,Base!$D:$J,7,0),"-")</f>
        <v>5470085.47008547</v>
      </c>
      <c r="I20" s="15">
        <f>+IFERROR(VLOOKUP(I12,Base!$D:$J,7,0),"-")</f>
        <v>5442359.2493297588</v>
      </c>
      <c r="J20" s="15">
        <f>+IFERROR(VLOOKUP(J12,Base!$D:$J,7,0),"-")</f>
        <v>5701754</v>
      </c>
      <c r="K20" s="15" t="str">
        <f>+IFERROR(VLOOKUP(K12,Base!$D:$J,7,0),"-")</f>
        <v>-</v>
      </c>
    </row>
    <row r="24" spans="1:11" x14ac:dyDescent="0.25">
      <c r="B24" s="3">
        <f>+B17</f>
        <v>2895161.2903225808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2908520.0940860217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2930107.5268817204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3099462.3655913975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3143055.5555555555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3041666.6666666665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3000000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3155409.4805555558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3556267.8062678063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3653846.153846154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3660968.6609686608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3760683.7606837605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3900000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4059497.5757575757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4175757.5757575757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4327272.7272727275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4156521.7391304346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4130434.7826086958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4159420.2898550723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4692753.6231884053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4487179.487179487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4672364.6723646717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4939388.1766381767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4985754.9857549863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5301888.888888889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5392953.9295392958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5101190.4761904767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5470085.47008547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5356125.3561253557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5515599.9999999991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5481283.4224598929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5442359.2493297588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5663716.8141592899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5790423.7288135597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5833333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5701754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5803571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5814978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47</v>
      </c>
      <c r="I9" s="38"/>
      <c r="J9" s="19"/>
      <c r="K9" s="32" t="s">
        <v>26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2895161.2903225808</v>
      </c>
      <c r="F32" s="30">
        <f>+Tabla!C17</f>
        <v>3143055.5555555555</v>
      </c>
      <c r="G32" s="30">
        <f>+Tabla!D17</f>
        <v>3556267.8062678063</v>
      </c>
      <c r="H32" s="30">
        <f>+Tabla!F17</f>
        <v>4156521.7391304346</v>
      </c>
      <c r="I32" s="30">
        <f>+Tabla!G17</f>
        <v>4487179.487179487</v>
      </c>
      <c r="J32" s="30">
        <f>+Tabla!H17</f>
        <v>5301888.888888889</v>
      </c>
      <c r="K32" s="30">
        <f>+Tabla!I17</f>
        <v>5356125.3561253557</v>
      </c>
      <c r="L32" s="30">
        <f>+Tabla!J17</f>
        <v>5663716.8141592899</v>
      </c>
      <c r="M32" s="30">
        <f>+Tabla!K17</f>
        <v>5803571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2908520.0940860217</v>
      </c>
      <c r="F33" s="30">
        <f>+Tabla!C18</f>
        <v>3041666.6666666665</v>
      </c>
      <c r="G33" s="30">
        <f>+Tabla!D18</f>
        <v>3653846.153846154</v>
      </c>
      <c r="H33" s="30">
        <f>+Tabla!F18</f>
        <v>4130434.7826086958</v>
      </c>
      <c r="I33" s="30">
        <f>+Tabla!G18</f>
        <v>4672364.6723646717</v>
      </c>
      <c r="J33" s="30">
        <f>+Tabla!H18</f>
        <v>5392953.9295392958</v>
      </c>
      <c r="K33" s="30">
        <f>+Tabla!I18</f>
        <v>5515599.9999999991</v>
      </c>
      <c r="L33" s="30">
        <f>+Tabla!J18</f>
        <v>5790423.7288135597</v>
      </c>
      <c r="M33" s="30">
        <f>+Tabla!K18</f>
        <v>5814978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2930107.5268817204</v>
      </c>
      <c r="F34" s="30">
        <f>+Tabla!C19</f>
        <v>3000000</v>
      </c>
      <c r="G34" s="30">
        <f>+Tabla!D19</f>
        <v>3660968.6609686608</v>
      </c>
      <c r="H34" s="30">
        <f>+Tabla!F19</f>
        <v>4159420.2898550723</v>
      </c>
      <c r="I34" s="30">
        <f>+Tabla!G19</f>
        <v>4939388.1766381767</v>
      </c>
      <c r="J34" s="30">
        <f>+Tabla!H19</f>
        <v>5101190.4761904767</v>
      </c>
      <c r="K34" s="30">
        <f>+Tabla!I19</f>
        <v>5481283.4224598929</v>
      </c>
      <c r="L34" s="30">
        <f>+Tabla!J19</f>
        <v>5833333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3099462.3655913975</v>
      </c>
      <c r="F35" s="30">
        <f>+Tabla!C20</f>
        <v>3155409.4805555558</v>
      </c>
      <c r="G35" s="30">
        <f>+Tabla!D20</f>
        <v>3760683.7606837605</v>
      </c>
      <c r="H35" s="30">
        <f>+Tabla!F20</f>
        <v>4692753.6231884053</v>
      </c>
      <c r="I35" s="30">
        <f>+Tabla!G20</f>
        <v>4985754.9857549863</v>
      </c>
      <c r="J35" s="30">
        <f>+Tabla!H20</f>
        <v>5470085.47008547</v>
      </c>
      <c r="K35" s="30">
        <f>+Tabla!I20</f>
        <v>5442359.2493297588</v>
      </c>
      <c r="L35" s="30">
        <f>+Tabla!J20</f>
        <v>5701754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2019-08-27T20:43:17Z</dcterms:modified>
</cp:coreProperties>
</file>