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<sst xmlns="http://schemas.openxmlformats.org/spreadsheetml/2006/main" count="9763" uniqueCount="71">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</sst>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1558974.358974359</c:v>
                </c:pt>
                <c:pt idx="1">
                  <c:v>1446153.8461538462</c:v>
                </c:pt>
                <c:pt idx="2">
                  <c:v>1512820.5128205128</c:v>
                </c:pt>
                <c:pt idx="3">
                  <c:v>1579487.1794871795</c:v>
                </c:pt>
                <c:pt idx="4">
                  <c:v>1500000</c:v>
                </c:pt>
                <c:pt idx="5">
                  <c:v>1807692.3076923077</c:v>
                </c:pt>
                <c:pt idx="6">
                  <c:v>1753846.1538461538</c:v>
                </c:pt>
                <c:pt idx="7">
                  <c:v>1677948.717948718</c:v>
                </c:pt>
                <c:pt idx="8">
                  <c:v>1889743.5897435897</c:v>
                </c:pt>
                <c:pt idx="9">
                  <c:v>1907692.3076923077</c:v>
                </c:pt>
                <c:pt idx="10">
                  <c:v>1979487.1794871795</c:v>
                </c:pt>
                <c:pt idx="11">
                  <c:v>1833333.3333333335</c:v>
                </c:pt>
                <c:pt idx="12">
                  <c:v>1953125</c:v>
                </c:pt>
                <c:pt idx="13">
                  <c:v>1973958.3333333333</c:v>
                </c:pt>
                <c:pt idx="14">
                  <c:v>2059895.8333333333</c:v>
                </c:pt>
                <c:pt idx="15">
                  <c:v>2179687.5</c:v>
                </c:pt>
                <c:pt idx="16">
                  <c:v>2213541.6666666665</c:v>
                </c:pt>
                <c:pt idx="17">
                  <c:v>2278645.8333333335</c:v>
                </c:pt>
                <c:pt idx="18">
                  <c:v>2385416.6666666665</c:v>
                </c:pt>
                <c:pt idx="19">
                  <c:v>2604166.6666666665</c:v>
                </c:pt>
                <c:pt idx="20">
                  <c:v>2447916.6666666665</c:v>
                </c:pt>
                <c:pt idx="21">
                  <c:v>2606770.8333333335</c:v>
                </c:pt>
                <c:pt idx="22">
                  <c:v>2526041.6666666665</c:v>
                </c:pt>
                <c:pt idx="23">
                  <c:v>2752604.1666666665</c:v>
                </c:pt>
                <c:pt idx="24">
                  <c:v>2893229.1666666665</c:v>
                </c:pt>
                <c:pt idx="25">
                  <c:v>3080537.6344086025</c:v>
                </c:pt>
                <c:pt idx="26">
                  <c:v>3115384.6153846155</c:v>
                </c:pt>
                <c:pt idx="27">
                  <c:v>3140000</c:v>
                </c:pt>
                <c:pt idx="28">
                  <c:v>2981770.8333333335</c:v>
                </c:pt>
                <c:pt idx="29">
                  <c:v>3064516.1290322579</c:v>
                </c:pt>
                <c:pt idx="30">
                  <c:v>3292079.207920792</c:v>
                </c:pt>
                <c:pt idx="31">
                  <c:v>3426997.2451790636</c:v>
                </c:pt>
                <c:pt idx="32">
                  <c:v>3312500</c:v>
                </c:pt>
                <c:pt idx="33">
                  <c:v>3375000</c:v>
                </c:pt>
                <c:pt idx="34">
                  <c:v>3220339</c:v>
                </c:pt>
                <c:pt idx="35">
                  <c:v>3536977</c:v>
                </c:pt>
                <c:pt idx="36">
                  <c:v>3627188</c:v>
                </c:pt>
                <c:pt idx="37">
                  <c:v>3593750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20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26202010I</v>
      </c>
      <c r="C9" t="str">
        <f t="shared" ref="C9:K12" si="0">+$B$5&amp;$C$5&amp;$D$5&amp;C$8&amp;$A9</f>
        <v>26202011I</v>
      </c>
      <c r="D9" t="str">
        <f t="shared" si="0"/>
        <v>26202012I</v>
      </c>
      <c r="E9" t="str">
        <f t="shared" si="0"/>
        <v>26202013I</v>
      </c>
      <c r="F9" t="str">
        <f t="shared" si="0"/>
        <v>26202014I</v>
      </c>
      <c r="G9" t="str">
        <f t="shared" si="0"/>
        <v>26202015I</v>
      </c>
      <c r="H9" t="str">
        <f t="shared" si="0"/>
        <v>26202016I</v>
      </c>
      <c r="I9" t="str">
        <f t="shared" si="0"/>
        <v>26202017I</v>
      </c>
      <c r="J9" t="str">
        <f t="shared" si="0"/>
        <v>26202018I</v>
      </c>
      <c r="K9" t="str">
        <f t="shared" si="0"/>
        <v>26202019I</v>
      </c>
    </row>
    <row r="10" spans="1:11" x14ac:dyDescent="0.25">
      <c r="A10" t="s">
        <v>9</v>
      </c>
      <c r="B10" t="str">
        <f t="shared" ref="B10:B12" si="1">+$B$5&amp;$C$5&amp;$D$5&amp;B$8&amp;$A10</f>
        <v>26202010II</v>
      </c>
      <c r="C10" t="str">
        <f t="shared" si="0"/>
        <v>26202011II</v>
      </c>
      <c r="D10" t="str">
        <f t="shared" si="0"/>
        <v>26202012II</v>
      </c>
      <c r="E10" t="str">
        <f t="shared" si="0"/>
        <v>26202013II</v>
      </c>
      <c r="F10" t="str">
        <f t="shared" si="0"/>
        <v>26202014II</v>
      </c>
      <c r="G10" t="str">
        <f t="shared" si="0"/>
        <v>26202015II</v>
      </c>
      <c r="H10" t="str">
        <f t="shared" si="0"/>
        <v>26202016II</v>
      </c>
      <c r="I10" t="str">
        <f t="shared" si="0"/>
        <v>26202017II</v>
      </c>
      <c r="J10" t="str">
        <f t="shared" si="0"/>
        <v>26202018II</v>
      </c>
      <c r="K10" t="str">
        <f t="shared" si="0"/>
        <v>26202019II</v>
      </c>
    </row>
    <row r="11" spans="1:11" x14ac:dyDescent="0.25">
      <c r="A11" t="s">
        <v>10</v>
      </c>
      <c r="B11" t="str">
        <f t="shared" si="1"/>
        <v>26202010III</v>
      </c>
      <c r="C11" t="str">
        <f t="shared" si="0"/>
        <v>26202011III</v>
      </c>
      <c r="D11" t="str">
        <f t="shared" si="0"/>
        <v>26202012III</v>
      </c>
      <c r="E11" t="str">
        <f t="shared" si="0"/>
        <v>26202013III</v>
      </c>
      <c r="F11" t="str">
        <f t="shared" si="0"/>
        <v>26202014III</v>
      </c>
      <c r="G11" t="str">
        <f t="shared" si="0"/>
        <v>26202015III</v>
      </c>
      <c r="H11" t="str">
        <f t="shared" si="0"/>
        <v>26202016III</v>
      </c>
      <c r="I11" t="str">
        <f t="shared" si="0"/>
        <v>26202017III</v>
      </c>
      <c r="J11" t="str">
        <f t="shared" si="0"/>
        <v>26202018III</v>
      </c>
      <c r="K11" t="str">
        <f t="shared" si="0"/>
        <v>26202019III</v>
      </c>
    </row>
    <row r="12" spans="1:11" x14ac:dyDescent="0.25">
      <c r="A12" t="s">
        <v>11</v>
      </c>
      <c r="B12" t="str">
        <f t="shared" si="1"/>
        <v>26202010IV</v>
      </c>
      <c r="C12" t="str">
        <f t="shared" si="0"/>
        <v>26202011IV</v>
      </c>
      <c r="D12" t="str">
        <f t="shared" si="0"/>
        <v>26202012IV</v>
      </c>
      <c r="E12" t="str">
        <f t="shared" si="0"/>
        <v>26202013IV</v>
      </c>
      <c r="F12" t="str">
        <f t="shared" si="0"/>
        <v>26202014IV</v>
      </c>
      <c r="G12" t="str">
        <f t="shared" si="0"/>
        <v>26202015IV</v>
      </c>
      <c r="H12" t="str">
        <f t="shared" si="0"/>
        <v>26202016IV</v>
      </c>
      <c r="I12" t="str">
        <f t="shared" si="0"/>
        <v>26202017IV</v>
      </c>
      <c r="J12" t="str">
        <f t="shared" si="0"/>
        <v>26202018IV</v>
      </c>
      <c r="K12" t="str">
        <f t="shared" si="0"/>
        <v>26202019IV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1558974.358974359</v>
      </c>
      <c r="C17" s="15">
        <f>+IFERROR(VLOOKUP(C9,Base!$D:$J,7,0),"-")</f>
        <v>1500000</v>
      </c>
      <c r="D17" s="15">
        <f>+IFERROR(VLOOKUP(D9,Base!$D:$J,7,0),"-")</f>
        <v>1889743.5897435897</v>
      </c>
      <c r="E17" s="15">
        <f>+IFERROR(VLOOKUP(E9,Base!$D:$J,7,0),"-")</f>
        <v>1953125</v>
      </c>
      <c r="F17" s="15">
        <f>+IFERROR(VLOOKUP(F9,Base!$D:$J,7,0),"-")</f>
        <v>2213541.6666666665</v>
      </c>
      <c r="G17" s="15">
        <f>+IFERROR(VLOOKUP(G9,Base!$D:$J,7,0),"-")</f>
        <v>2447916.6666666665</v>
      </c>
      <c r="H17" s="15">
        <f>+IFERROR(VLOOKUP(H9,Base!$D:$J,7,0),"-")</f>
        <v>2893229.1666666665</v>
      </c>
      <c r="I17" s="15">
        <f>+IFERROR(VLOOKUP(I9,Base!$D:$J,7,0),"-")</f>
        <v>2981770.8333333335</v>
      </c>
      <c r="J17" s="15">
        <f>+IFERROR(VLOOKUP(J9,Base!$D:$J,7,0),"-")</f>
        <v>3312500</v>
      </c>
      <c r="K17" s="15">
        <f>+IFERROR(VLOOKUP(K9,Base!$D:$J,7,0),"-")</f>
        <v>3627188</v>
      </c>
    </row>
    <row r="18" spans="1:11" x14ac:dyDescent="0.25">
      <c r="A18" t="s">
        <v>9</v>
      </c>
      <c r="B18" s="15">
        <f>+IFERROR(VLOOKUP(B10,Base!$D:$J,7,0),"-")</f>
        <v>1446153.8461538462</v>
      </c>
      <c r="C18" s="15">
        <f>+IFERROR(VLOOKUP(C10,Base!$D:$J,7,0),"-")</f>
        <v>1807692.3076923077</v>
      </c>
      <c r="D18" s="15">
        <f>+IFERROR(VLOOKUP(D10,Base!$D:$J,7,0),"-")</f>
        <v>1907692.3076923077</v>
      </c>
      <c r="E18" s="15">
        <f>+IFERROR(VLOOKUP(E10,Base!$D:$J,7,0),"-")</f>
        <v>1973958.3333333333</v>
      </c>
      <c r="F18" s="15">
        <f>+IFERROR(VLOOKUP(F10,Base!$D:$J,7,0),"-")</f>
        <v>2278645.8333333335</v>
      </c>
      <c r="G18" s="15">
        <f>+IFERROR(VLOOKUP(G10,Base!$D:$J,7,0),"-")</f>
        <v>2606770.8333333335</v>
      </c>
      <c r="H18" s="15">
        <f>+IFERROR(VLOOKUP(H10,Base!$D:$J,7,0),"-")</f>
        <v>3080537.6344086025</v>
      </c>
      <c r="I18" s="15">
        <f>+IFERROR(VLOOKUP(I10,Base!$D:$J,7,0),"-")</f>
        <v>3064516.1290322579</v>
      </c>
      <c r="J18" s="15">
        <f>+IFERROR(VLOOKUP(J10,Base!$D:$J,7,0),"-")</f>
        <v>3375000</v>
      </c>
      <c r="K18" s="15">
        <f>+IFERROR(VLOOKUP(K10,Base!$D:$J,7,0),"-")</f>
        <v>3593750</v>
      </c>
    </row>
    <row r="19" spans="1:11" x14ac:dyDescent="0.25">
      <c r="A19" t="s">
        <v>10</v>
      </c>
      <c r="B19" s="15">
        <f>+IFERROR(VLOOKUP(B11,Base!$D:$J,7,0),"-")</f>
        <v>1512820.5128205128</v>
      </c>
      <c r="C19" s="15">
        <f>+IFERROR(VLOOKUP(C11,Base!$D:$J,7,0),"-")</f>
        <v>1753846.1538461538</v>
      </c>
      <c r="D19" s="15">
        <f>+IFERROR(VLOOKUP(D11,Base!$D:$J,7,0),"-")</f>
        <v>1979487.1794871795</v>
      </c>
      <c r="E19" s="15">
        <f>+IFERROR(VLOOKUP(E11,Base!$D:$J,7,0),"-")</f>
        <v>2059895.8333333333</v>
      </c>
      <c r="F19" s="15">
        <f>+IFERROR(VLOOKUP(F11,Base!$D:$J,7,0),"-")</f>
        <v>2385416.6666666665</v>
      </c>
      <c r="G19" s="15">
        <f>+IFERROR(VLOOKUP(G11,Base!$D:$J,7,0),"-")</f>
        <v>2526041.6666666665</v>
      </c>
      <c r="H19" s="15">
        <f>+IFERROR(VLOOKUP(H11,Base!$D:$J,7,0),"-")</f>
        <v>3115384.6153846155</v>
      </c>
      <c r="I19" s="15">
        <f>+IFERROR(VLOOKUP(I11,Base!$D:$J,7,0),"-")</f>
        <v>3292079.207920792</v>
      </c>
      <c r="J19" s="15">
        <f>+IFERROR(VLOOKUP(J11,Base!$D:$J,7,0),"-")</f>
        <v>3220339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1579487.1794871795</v>
      </c>
      <c r="C20" s="15">
        <f>+IFERROR(VLOOKUP(C12,Base!$D:$J,7,0),"-")</f>
        <v>1677948.717948718</v>
      </c>
      <c r="D20" s="15">
        <f>+IFERROR(VLOOKUP(D12,Base!$D:$J,7,0),"-")</f>
        <v>1833333.3333333335</v>
      </c>
      <c r="E20" s="15">
        <f>+IFERROR(VLOOKUP(E12,Base!$D:$J,7,0),"-")</f>
        <v>2179687.5</v>
      </c>
      <c r="F20" s="15">
        <f>+IFERROR(VLOOKUP(F12,Base!$D:$J,7,0),"-")</f>
        <v>2604166.6666666665</v>
      </c>
      <c r="G20" s="15">
        <f>+IFERROR(VLOOKUP(G12,Base!$D:$J,7,0),"-")</f>
        <v>2752604.1666666665</v>
      </c>
      <c r="H20" s="15">
        <f>+IFERROR(VLOOKUP(H12,Base!$D:$J,7,0),"-")</f>
        <v>3140000</v>
      </c>
      <c r="I20" s="15">
        <f>+IFERROR(VLOOKUP(I12,Base!$D:$J,7,0),"-")</f>
        <v>3426997.2451790636</v>
      </c>
      <c r="J20" s="15">
        <f>+IFERROR(VLOOKUP(J12,Base!$D:$J,7,0),"-")</f>
        <v>3536977</v>
      </c>
      <c r="K20" s="15" t="str">
        <f>+IFERROR(VLOOKUP(K12,Base!$D:$J,7,0),"-")</f>
        <v>-</v>
      </c>
    </row>
    <row r="24" spans="1:11" x14ac:dyDescent="0.25">
      <c r="B24" s="3">
        <f>+B17</f>
        <v>1558974.358974359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1446153.8461538462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1512820.5128205128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1579487.1794871795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1500000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1807692.3076923077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1753846.1538461538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1677948.717948718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1889743.5897435897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1907692.3076923077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1979487.1794871795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1833333.3333333335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1953125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1973958.3333333333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2059895.8333333333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2179687.5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2213541.6666666665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2278645.8333333335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2385416.6666666665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2604166.6666666665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2447916.6666666665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2606770.8333333335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2526041.6666666665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2752604.1666666665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2893229.1666666665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3080537.6344086025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3115384.6153846155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3140000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2981770.8333333335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3064516.1290322579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3292079.207920792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3426997.2451790636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3312500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3375000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3220339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3536977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3627188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3593750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29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1558974.358974359</v>
      </c>
      <c r="F32" s="30">
        <f>+Tabla!C17</f>
        <v>1500000</v>
      </c>
      <c r="G32" s="30">
        <f>+Tabla!D17</f>
        <v>1889743.5897435897</v>
      </c>
      <c r="H32" s="30">
        <f>+Tabla!F17</f>
        <v>2213541.6666666665</v>
      </c>
      <c r="I32" s="30">
        <f>+Tabla!G17</f>
        <v>2447916.6666666665</v>
      </c>
      <c r="J32" s="30">
        <f>+Tabla!H17</f>
        <v>2893229.1666666665</v>
      </c>
      <c r="K32" s="30">
        <f>+Tabla!I17</f>
        <v>2981770.8333333335</v>
      </c>
      <c r="L32" s="30">
        <f>+Tabla!J17</f>
        <v>3312500</v>
      </c>
      <c r="M32" s="30">
        <f>+Tabla!K17</f>
        <v>3627188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1446153.8461538462</v>
      </c>
      <c r="F33" s="30">
        <f>+Tabla!C18</f>
        <v>1807692.3076923077</v>
      </c>
      <c r="G33" s="30">
        <f>+Tabla!D18</f>
        <v>1907692.3076923077</v>
      </c>
      <c r="H33" s="30">
        <f>+Tabla!F18</f>
        <v>2278645.8333333335</v>
      </c>
      <c r="I33" s="30">
        <f>+Tabla!G18</f>
        <v>2606770.8333333335</v>
      </c>
      <c r="J33" s="30">
        <f>+Tabla!H18</f>
        <v>3080537.6344086025</v>
      </c>
      <c r="K33" s="30">
        <f>+Tabla!I18</f>
        <v>3064516.1290322579</v>
      </c>
      <c r="L33" s="30">
        <f>+Tabla!J18</f>
        <v>3375000</v>
      </c>
      <c r="M33" s="30">
        <f>+Tabla!K18</f>
        <v>3593750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1512820.5128205128</v>
      </c>
      <c r="F34" s="30">
        <f>+Tabla!C19</f>
        <v>1753846.1538461538</v>
      </c>
      <c r="G34" s="30">
        <f>+Tabla!D19</f>
        <v>1979487.1794871795</v>
      </c>
      <c r="H34" s="30">
        <f>+Tabla!F19</f>
        <v>2385416.6666666665</v>
      </c>
      <c r="I34" s="30">
        <f>+Tabla!G19</f>
        <v>2526041.6666666665</v>
      </c>
      <c r="J34" s="30">
        <f>+Tabla!H19</f>
        <v>3115384.6153846155</v>
      </c>
      <c r="K34" s="30">
        <f>+Tabla!I19</f>
        <v>3292079.207920792</v>
      </c>
      <c r="L34" s="30">
        <f>+Tabla!J19</f>
        <v>3220339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1579487.1794871795</v>
      </c>
      <c r="F35" s="30">
        <f>+Tabla!C20</f>
        <v>1677948.717948718</v>
      </c>
      <c r="G35" s="30">
        <f>+Tabla!D20</f>
        <v>1833333.3333333335</v>
      </c>
      <c r="H35" s="30">
        <f>+Tabla!F20</f>
        <v>2604166.6666666665</v>
      </c>
      <c r="I35" s="30">
        <f>+Tabla!G20</f>
        <v>2752604.1666666665</v>
      </c>
      <c r="J35" s="30">
        <f>+Tabla!H20</f>
        <v>3140000</v>
      </c>
      <c r="K35" s="30">
        <f>+Tabla!I20</f>
        <v>3426997.2451790636</v>
      </c>
      <c r="L35" s="30">
        <f>+Tabla!J20</f>
        <v>3536977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2019-08-27T20:44:47Z</dcterms:modified>
</cp:coreProperties>
</file>