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<sst xmlns="http://schemas.openxmlformats.org/spreadsheetml/2006/main" count="9763" uniqueCount="71">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</sst>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1700680.2721088436</c:v>
                </c:pt>
                <c:pt idx="1">
                  <c:v>2054421.7687074831</c:v>
                </c:pt>
                <c:pt idx="2">
                  <c:v>1988662.1315192743</c:v>
                </c:pt>
                <c:pt idx="3">
                  <c:v>1995464.8526077096</c:v>
                </c:pt>
                <c:pt idx="4">
                  <c:v>1847826.0869565217</c:v>
                </c:pt>
                <c:pt idx="5">
                  <c:v>2086956.5217391304</c:v>
                </c:pt>
                <c:pt idx="6">
                  <c:v>1746376.8115942029</c:v>
                </c:pt>
                <c:pt idx="7">
                  <c:v>1787198.0676328503</c:v>
                </c:pt>
                <c:pt idx="8">
                  <c:v>2386091.1270983214</c:v>
                </c:pt>
                <c:pt idx="9">
                  <c:v>2290167.8657074338</c:v>
                </c:pt>
                <c:pt idx="10">
                  <c:v>2278177.4580335733</c:v>
                </c:pt>
                <c:pt idx="11">
                  <c:v>2292565.9472422064</c:v>
                </c:pt>
                <c:pt idx="12">
                  <c:v>2080555.5555555555</c:v>
                </c:pt>
                <c:pt idx="13">
                  <c:v>2108333.3333333335</c:v>
                </c:pt>
                <c:pt idx="14">
                  <c:v>2744444.4444444445</c:v>
                </c:pt>
                <c:pt idx="15">
                  <c:v>2263888.888888889</c:v>
                </c:pt>
                <c:pt idx="16">
                  <c:v>2770044.8677248675</c:v>
                </c:pt>
                <c:pt idx="17">
                  <c:v>2910052.91005291</c:v>
                </c:pt>
                <c:pt idx="18">
                  <c:v>3137566.1375661376</c:v>
                </c:pt>
                <c:pt idx="19">
                  <c:v>3134920.6349206348</c:v>
                </c:pt>
                <c:pt idx="20">
                  <c:v>2024547.803617571</c:v>
                </c:pt>
                <c:pt idx="21">
                  <c:v>2994832.0413436689</c:v>
                </c:pt>
                <c:pt idx="22">
                  <c:v>2914728.6821705424</c:v>
                </c:pt>
                <c:pt idx="23">
                  <c:v>3173126.61498708</c:v>
                </c:pt>
                <c:pt idx="24">
                  <c:v>3815656.5656565656</c:v>
                </c:pt>
                <c:pt idx="25">
                  <c:v>4323671.4975845404</c:v>
                </c:pt>
                <c:pt idx="26">
                  <c:v>4085858.5858585862</c:v>
                </c:pt>
                <c:pt idx="27">
                  <c:v>4006926.1904761903</c:v>
                </c:pt>
                <c:pt idx="28">
                  <c:v>3578431.3725490198</c:v>
                </c:pt>
                <c:pt idx="29">
                  <c:v>3908045.9770114939</c:v>
                </c:pt>
                <c:pt idx="30">
                  <c:v>3876146.7889908259</c:v>
                </c:pt>
                <c:pt idx="31">
                  <c:v>3756487.025948104</c:v>
                </c:pt>
                <c:pt idx="32">
                  <c:v>4761904.7619047603</c:v>
                </c:pt>
                <c:pt idx="33">
                  <c:v>4733205.9385565203</c:v>
                </c:pt>
                <c:pt idx="34">
                  <c:v>4556813</c:v>
                </c:pt>
                <c:pt idx="35">
                  <c:v>4453125</c:v>
                </c:pt>
                <c:pt idx="36">
                  <c:v>4768000</c:v>
                </c:pt>
                <c:pt idx="37">
                  <c:v>4642857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2</v>
      </c>
      <c r="D5">
        <f>+VLOOKUP(Tablero!K9,Codigos!$B$2:$C$33,2,0)</f>
        <v>3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2232010I</v>
      </c>
      <c r="C9" t="str">
        <f t="shared" ref="C9:K12" si="0">+$B$5&amp;$C$5&amp;$D$5&amp;C$8&amp;$A9</f>
        <v>2232011I</v>
      </c>
      <c r="D9" t="str">
        <f t="shared" si="0"/>
        <v>2232012I</v>
      </c>
      <c r="E9" t="str">
        <f t="shared" si="0"/>
        <v>2232013I</v>
      </c>
      <c r="F9" t="str">
        <f t="shared" si="0"/>
        <v>2232014I</v>
      </c>
      <c r="G9" t="str">
        <f t="shared" si="0"/>
        <v>2232015I</v>
      </c>
      <c r="H9" t="str">
        <f t="shared" si="0"/>
        <v>2232016I</v>
      </c>
      <c r="I9" t="str">
        <f t="shared" si="0"/>
        <v>2232017I</v>
      </c>
      <c r="J9" t="str">
        <f t="shared" si="0"/>
        <v>2232018I</v>
      </c>
      <c r="K9" t="str">
        <f t="shared" si="0"/>
        <v>2232019I</v>
      </c>
    </row>
    <row r="10" spans="1:11" x14ac:dyDescent="0.25">
      <c r="A10" t="s">
        <v>9</v>
      </c>
      <c r="B10" t="str">
        <f t="shared" ref="B10:B12" si="1">+$B$5&amp;$C$5&amp;$D$5&amp;B$8&amp;$A10</f>
        <v>2232010II</v>
      </c>
      <c r="C10" t="str">
        <f t="shared" si="0"/>
        <v>2232011II</v>
      </c>
      <c r="D10" t="str">
        <f t="shared" si="0"/>
        <v>2232012II</v>
      </c>
      <c r="E10" t="str">
        <f t="shared" si="0"/>
        <v>2232013II</v>
      </c>
      <c r="F10" t="str">
        <f t="shared" si="0"/>
        <v>2232014II</v>
      </c>
      <c r="G10" t="str">
        <f t="shared" si="0"/>
        <v>2232015II</v>
      </c>
      <c r="H10" t="str">
        <f t="shared" si="0"/>
        <v>2232016II</v>
      </c>
      <c r="I10" t="str">
        <f t="shared" si="0"/>
        <v>2232017II</v>
      </c>
      <c r="J10" t="str">
        <f t="shared" si="0"/>
        <v>2232018II</v>
      </c>
      <c r="K10" t="str">
        <f t="shared" si="0"/>
        <v>2232019II</v>
      </c>
    </row>
    <row r="11" spans="1:11" x14ac:dyDescent="0.25">
      <c r="A11" t="s">
        <v>10</v>
      </c>
      <c r="B11" t="str">
        <f t="shared" si="1"/>
        <v>2232010III</v>
      </c>
      <c r="C11" t="str">
        <f t="shared" si="0"/>
        <v>2232011III</v>
      </c>
      <c r="D11" t="str">
        <f t="shared" si="0"/>
        <v>2232012III</v>
      </c>
      <c r="E11" t="str">
        <f t="shared" si="0"/>
        <v>2232013III</v>
      </c>
      <c r="F11" t="str">
        <f t="shared" si="0"/>
        <v>2232014III</v>
      </c>
      <c r="G11" t="str">
        <f t="shared" si="0"/>
        <v>2232015III</v>
      </c>
      <c r="H11" t="str">
        <f t="shared" si="0"/>
        <v>2232016III</v>
      </c>
      <c r="I11" t="str">
        <f t="shared" si="0"/>
        <v>2232017III</v>
      </c>
      <c r="J11" t="str">
        <f t="shared" si="0"/>
        <v>2232018III</v>
      </c>
      <c r="K11" t="str">
        <f t="shared" si="0"/>
        <v>2232019III</v>
      </c>
    </row>
    <row r="12" spans="1:11" x14ac:dyDescent="0.25">
      <c r="A12" t="s">
        <v>11</v>
      </c>
      <c r="B12" t="str">
        <f t="shared" si="1"/>
        <v>2232010IV</v>
      </c>
      <c r="C12" t="str">
        <f t="shared" si="0"/>
        <v>2232011IV</v>
      </c>
      <c r="D12" t="str">
        <f t="shared" si="0"/>
        <v>2232012IV</v>
      </c>
      <c r="E12" t="str">
        <f t="shared" si="0"/>
        <v>2232013IV</v>
      </c>
      <c r="F12" t="str">
        <f t="shared" si="0"/>
        <v>2232014IV</v>
      </c>
      <c r="G12" t="str">
        <f t="shared" si="0"/>
        <v>2232015IV</v>
      </c>
      <c r="H12" t="str">
        <f t="shared" si="0"/>
        <v>2232016IV</v>
      </c>
      <c r="I12" t="str">
        <f t="shared" si="0"/>
        <v>2232017IV</v>
      </c>
      <c r="J12" t="str">
        <f t="shared" si="0"/>
        <v>2232018IV</v>
      </c>
      <c r="K12" t="str">
        <f t="shared" si="0"/>
        <v>2232019IV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1700680.2721088436</v>
      </c>
      <c r="C17" s="15">
        <f>+IFERROR(VLOOKUP(C9,Base!$D:$J,7,0),"-")</f>
        <v>1847826.0869565217</v>
      </c>
      <c r="D17" s="15">
        <f>+IFERROR(VLOOKUP(D9,Base!$D:$J,7,0),"-")</f>
        <v>2386091.1270983214</v>
      </c>
      <c r="E17" s="15">
        <f>+IFERROR(VLOOKUP(E9,Base!$D:$J,7,0),"-")</f>
        <v>2080555.5555555555</v>
      </c>
      <c r="F17" s="15">
        <f>+IFERROR(VLOOKUP(F9,Base!$D:$J,7,0),"-")</f>
        <v>2770044.8677248675</v>
      </c>
      <c r="G17" s="15">
        <f>+IFERROR(VLOOKUP(G9,Base!$D:$J,7,0),"-")</f>
        <v>2024547.803617571</v>
      </c>
      <c r="H17" s="15">
        <f>+IFERROR(VLOOKUP(H9,Base!$D:$J,7,0),"-")</f>
        <v>3815656.5656565656</v>
      </c>
      <c r="I17" s="15">
        <f>+IFERROR(VLOOKUP(I9,Base!$D:$J,7,0),"-")</f>
        <v>3578431.3725490198</v>
      </c>
      <c r="J17" s="15">
        <f>+IFERROR(VLOOKUP(J9,Base!$D:$J,7,0),"-")</f>
        <v>4761904.7619047603</v>
      </c>
      <c r="K17" s="15">
        <f>+IFERROR(VLOOKUP(K9,Base!$D:$J,7,0),"-")</f>
        <v>4768000</v>
      </c>
    </row>
    <row r="18" spans="1:11" x14ac:dyDescent="0.25">
      <c r="A18" t="s">
        <v>9</v>
      </c>
      <c r="B18" s="15">
        <f>+IFERROR(VLOOKUP(B10,Base!$D:$J,7,0),"-")</f>
        <v>2054421.7687074831</v>
      </c>
      <c r="C18" s="15">
        <f>+IFERROR(VLOOKUP(C10,Base!$D:$J,7,0),"-")</f>
        <v>2086956.5217391304</v>
      </c>
      <c r="D18" s="15">
        <f>+IFERROR(VLOOKUP(D10,Base!$D:$J,7,0),"-")</f>
        <v>2290167.8657074338</v>
      </c>
      <c r="E18" s="15">
        <f>+IFERROR(VLOOKUP(E10,Base!$D:$J,7,0),"-")</f>
        <v>2108333.3333333335</v>
      </c>
      <c r="F18" s="15">
        <f>+IFERROR(VLOOKUP(F10,Base!$D:$J,7,0),"-")</f>
        <v>2910052.91005291</v>
      </c>
      <c r="G18" s="15">
        <f>+IFERROR(VLOOKUP(G10,Base!$D:$J,7,0),"-")</f>
        <v>2994832.0413436689</v>
      </c>
      <c r="H18" s="15">
        <f>+IFERROR(VLOOKUP(H10,Base!$D:$J,7,0),"-")</f>
        <v>4323671.4975845404</v>
      </c>
      <c r="I18" s="15">
        <f>+IFERROR(VLOOKUP(I10,Base!$D:$J,7,0),"-")</f>
        <v>3908045.9770114939</v>
      </c>
      <c r="J18" s="15">
        <f>+IFERROR(VLOOKUP(J10,Base!$D:$J,7,0),"-")</f>
        <v>4733205.9385565203</v>
      </c>
      <c r="K18" s="15">
        <f>+IFERROR(VLOOKUP(K10,Base!$D:$J,7,0),"-")</f>
        <v>4642857</v>
      </c>
    </row>
    <row r="19" spans="1:11" x14ac:dyDescent="0.25">
      <c r="A19" t="s">
        <v>10</v>
      </c>
      <c r="B19" s="15">
        <f>+IFERROR(VLOOKUP(B11,Base!$D:$J,7,0),"-")</f>
        <v>1988662.1315192743</v>
      </c>
      <c r="C19" s="15">
        <f>+IFERROR(VLOOKUP(C11,Base!$D:$J,7,0),"-")</f>
        <v>1746376.8115942029</v>
      </c>
      <c r="D19" s="15">
        <f>+IFERROR(VLOOKUP(D11,Base!$D:$J,7,0),"-")</f>
        <v>2278177.4580335733</v>
      </c>
      <c r="E19" s="15">
        <f>+IFERROR(VLOOKUP(E11,Base!$D:$J,7,0),"-")</f>
        <v>2744444.4444444445</v>
      </c>
      <c r="F19" s="15">
        <f>+IFERROR(VLOOKUP(F11,Base!$D:$J,7,0),"-")</f>
        <v>3137566.1375661376</v>
      </c>
      <c r="G19" s="15">
        <f>+IFERROR(VLOOKUP(G11,Base!$D:$J,7,0),"-")</f>
        <v>2914728.6821705424</v>
      </c>
      <c r="H19" s="15">
        <f>+IFERROR(VLOOKUP(H11,Base!$D:$J,7,0),"-")</f>
        <v>4085858.5858585862</v>
      </c>
      <c r="I19" s="15">
        <f>+IFERROR(VLOOKUP(I11,Base!$D:$J,7,0),"-")</f>
        <v>3876146.7889908259</v>
      </c>
      <c r="J19" s="15">
        <f>+IFERROR(VLOOKUP(J11,Base!$D:$J,7,0),"-")</f>
        <v>4556813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1995464.8526077096</v>
      </c>
      <c r="C20" s="15">
        <f>+IFERROR(VLOOKUP(C12,Base!$D:$J,7,0),"-")</f>
        <v>1787198.0676328503</v>
      </c>
      <c r="D20" s="15">
        <f>+IFERROR(VLOOKUP(D12,Base!$D:$J,7,0),"-")</f>
        <v>2292565.9472422064</v>
      </c>
      <c r="E20" s="15">
        <f>+IFERROR(VLOOKUP(E12,Base!$D:$J,7,0),"-")</f>
        <v>2263888.888888889</v>
      </c>
      <c r="F20" s="15">
        <f>+IFERROR(VLOOKUP(F12,Base!$D:$J,7,0),"-")</f>
        <v>3134920.6349206348</v>
      </c>
      <c r="G20" s="15">
        <f>+IFERROR(VLOOKUP(G12,Base!$D:$J,7,0),"-")</f>
        <v>3173126.61498708</v>
      </c>
      <c r="H20" s="15">
        <f>+IFERROR(VLOOKUP(H12,Base!$D:$J,7,0),"-")</f>
        <v>4006926.1904761903</v>
      </c>
      <c r="I20" s="15">
        <f>+IFERROR(VLOOKUP(I12,Base!$D:$J,7,0),"-")</f>
        <v>3756487.025948104</v>
      </c>
      <c r="J20" s="15">
        <f>+IFERROR(VLOOKUP(J12,Base!$D:$J,7,0),"-")</f>
        <v>4453125</v>
      </c>
      <c r="K20" s="15" t="str">
        <f>+IFERROR(VLOOKUP(K12,Base!$D:$J,7,0),"-")</f>
        <v>-</v>
      </c>
    </row>
    <row r="24" spans="1:11" x14ac:dyDescent="0.25">
      <c r="B24" s="3">
        <f>+B17</f>
        <v>1700680.2721088436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2054421.7687074831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1988662.1315192743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1995464.8526077096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1847826.0869565217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2086956.5217391304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1746376.8115942029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1787198.0676328503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2386091.1270983214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2290167.8657074338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2278177.4580335733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2292565.9472422064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2080555.5555555555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2108333.3333333335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2744444.4444444445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2263888.888888889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2770044.8677248675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2910052.91005291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3137566.1375661376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3134920.6349206348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2024547.803617571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2994832.0413436689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2914728.6821705424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3173126.61498708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3815656.5656565656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4323671.4975845404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4085858.5858585862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4006926.1904761903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3578431.3725490198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3908045.9770114939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3876146.7889908259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3756487.025948104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4761904.7619047603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4733205.9385565203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4556813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4453125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4768000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4642857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13</v>
      </c>
      <c r="I9" s="38"/>
      <c r="J9" s="19"/>
      <c r="K9" s="32" t="s">
        <v>13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1700680.2721088436</v>
      </c>
      <c r="F32" s="30">
        <f>+Tabla!C17</f>
        <v>1847826.0869565217</v>
      </c>
      <c r="G32" s="30">
        <f>+Tabla!D17</f>
        <v>2386091.1270983214</v>
      </c>
      <c r="H32" s="30">
        <f>+Tabla!F17</f>
        <v>2770044.8677248675</v>
      </c>
      <c r="I32" s="30">
        <f>+Tabla!G17</f>
        <v>2024547.803617571</v>
      </c>
      <c r="J32" s="30">
        <f>+Tabla!H17</f>
        <v>3815656.5656565656</v>
      </c>
      <c r="K32" s="30">
        <f>+Tabla!I17</f>
        <v>3578431.3725490198</v>
      </c>
      <c r="L32" s="30">
        <f>+Tabla!J17</f>
        <v>4761904.7619047603</v>
      </c>
      <c r="M32" s="30">
        <f>+Tabla!K17</f>
        <v>4768000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2054421.7687074831</v>
      </c>
      <c r="F33" s="30">
        <f>+Tabla!C18</f>
        <v>2086956.5217391304</v>
      </c>
      <c r="G33" s="30">
        <f>+Tabla!D18</f>
        <v>2290167.8657074338</v>
      </c>
      <c r="H33" s="30">
        <f>+Tabla!F18</f>
        <v>2910052.91005291</v>
      </c>
      <c r="I33" s="30">
        <f>+Tabla!G18</f>
        <v>2994832.0413436689</v>
      </c>
      <c r="J33" s="30">
        <f>+Tabla!H18</f>
        <v>4323671.4975845404</v>
      </c>
      <c r="K33" s="30">
        <f>+Tabla!I18</f>
        <v>3908045.9770114939</v>
      </c>
      <c r="L33" s="30">
        <f>+Tabla!J18</f>
        <v>4733205.9385565203</v>
      </c>
      <c r="M33" s="30">
        <f>+Tabla!K18</f>
        <v>4642857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1988662.1315192743</v>
      </c>
      <c r="F34" s="30">
        <f>+Tabla!C19</f>
        <v>1746376.8115942029</v>
      </c>
      <c r="G34" s="30">
        <f>+Tabla!D19</f>
        <v>2278177.4580335733</v>
      </c>
      <c r="H34" s="30">
        <f>+Tabla!F19</f>
        <v>3137566.1375661376</v>
      </c>
      <c r="I34" s="30">
        <f>+Tabla!G19</f>
        <v>2914728.6821705424</v>
      </c>
      <c r="J34" s="30">
        <f>+Tabla!H19</f>
        <v>4085858.5858585862</v>
      </c>
      <c r="K34" s="30">
        <f>+Tabla!I19</f>
        <v>3876146.7889908259</v>
      </c>
      <c r="L34" s="30">
        <f>+Tabla!J19</f>
        <v>4556813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1995464.8526077096</v>
      </c>
      <c r="F35" s="30">
        <f>+Tabla!C20</f>
        <v>1787198.0676328503</v>
      </c>
      <c r="G35" s="30">
        <f>+Tabla!D20</f>
        <v>2292565.9472422064</v>
      </c>
      <c r="H35" s="30">
        <f>+Tabla!F20</f>
        <v>3134920.6349206348</v>
      </c>
      <c r="I35" s="30">
        <f>+Tabla!G20</f>
        <v>3173126.61498708</v>
      </c>
      <c r="J35" s="30">
        <f>+Tabla!H20</f>
        <v>4006926.1904761903</v>
      </c>
      <c r="K35" s="30">
        <f>+Tabla!I20</f>
        <v>3756487.025948104</v>
      </c>
      <c r="L35" s="30">
        <f>+Tabla!J20</f>
        <v>4453125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2019-08-27T15:27:41Z</dcterms:modified>
</cp:coreProperties>
</file>