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<sst xmlns="http://schemas.openxmlformats.org/spreadsheetml/2006/main" count="9763" uniqueCount="71">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</sst>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2187500</c:v>
                </c:pt>
                <c:pt idx="1">
                  <c:v>2112500</c:v>
                </c:pt>
                <c:pt idx="2">
                  <c:v>1937500</c:v>
                </c:pt>
                <c:pt idx="3">
                  <c:v>1941666.6666666667</c:v>
                </c:pt>
                <c:pt idx="4">
                  <c:v>2062500</c:v>
                </c:pt>
                <c:pt idx="5">
                  <c:v>2222916.666666667</c:v>
                </c:pt>
                <c:pt idx="6">
                  <c:v>2239583.333333333</c:v>
                </c:pt>
                <c:pt idx="7">
                  <c:v>2364583.333333333</c:v>
                </c:pt>
                <c:pt idx="8">
                  <c:v>2843881.8565400844</c:v>
                </c:pt>
                <c:pt idx="9">
                  <c:v>2827004.2194092828</c:v>
                </c:pt>
                <c:pt idx="10">
                  <c:v>2856540.0843881858</c:v>
                </c:pt>
                <c:pt idx="11">
                  <c:v>1352531.6455696202</c:v>
                </c:pt>
                <c:pt idx="12">
                  <c:v>2999572.6495726495</c:v>
                </c:pt>
                <c:pt idx="13">
                  <c:v>3108974.358974359</c:v>
                </c:pt>
                <c:pt idx="14">
                  <c:v>3085470.0854700855</c:v>
                </c:pt>
                <c:pt idx="15">
                  <c:v>2388888.888888889</c:v>
                </c:pt>
                <c:pt idx="16">
                  <c:v>3244047.6190476189</c:v>
                </c:pt>
                <c:pt idx="17">
                  <c:v>3527777.7777777775</c:v>
                </c:pt>
                <c:pt idx="18">
                  <c:v>2962301.5873015872</c:v>
                </c:pt>
                <c:pt idx="19">
                  <c:v>3303571.4285714286</c:v>
                </c:pt>
                <c:pt idx="20">
                  <c:v>4120370.3703703708</c:v>
                </c:pt>
                <c:pt idx="21">
                  <c:v>3773148.1481481483</c:v>
                </c:pt>
                <c:pt idx="22">
                  <c:v>3699074.0740740742</c:v>
                </c:pt>
                <c:pt idx="23">
                  <c:v>4293981.4814814813</c:v>
                </c:pt>
                <c:pt idx="24">
                  <c:v>3827519.3798449617</c:v>
                </c:pt>
                <c:pt idx="25">
                  <c:v>4648148.1481481483</c:v>
                </c:pt>
                <c:pt idx="26">
                  <c:v>4002604.1666666665</c:v>
                </c:pt>
                <c:pt idx="27">
                  <c:v>4247863.247863248</c:v>
                </c:pt>
                <c:pt idx="28">
                  <c:v>4429824.5614035092</c:v>
                </c:pt>
                <c:pt idx="29">
                  <c:v>4423076.923076923</c:v>
                </c:pt>
                <c:pt idx="30">
                  <c:v>3900000</c:v>
                </c:pt>
                <c:pt idx="31">
                  <c:v>4235294</c:v>
                </c:pt>
                <c:pt idx="32">
                  <c:v>4687500</c:v>
                </c:pt>
                <c:pt idx="33">
                  <c:v>4248554.9132947996</c:v>
                </c:pt>
                <c:pt idx="34">
                  <c:v>5089744</c:v>
                </c:pt>
                <c:pt idx="35">
                  <c:v>4479167</c:v>
                </c:pt>
                <c:pt idx="36">
                  <c:v>4720497</c:v>
                </c:pt>
                <c:pt idx="37">
                  <c:v>4777778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6</v>
      </c>
      <c r="D5">
        <f>+VLOOKUP(Tablero!K9,Codigos!$B$2:$C$33,2,0)</f>
        <v>19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26192010I</v>
      </c>
      <c r="C9" t="str">
        <f t="shared" ref="C9:K12" si="0">+$B$5&amp;$C$5&amp;$D$5&amp;C$8&amp;$A9</f>
        <v>26192011I</v>
      </c>
      <c r="D9" t="str">
        <f t="shared" si="0"/>
        <v>26192012I</v>
      </c>
      <c r="E9" t="str">
        <f t="shared" si="0"/>
        <v>26192013I</v>
      </c>
      <c r="F9" t="str">
        <f t="shared" si="0"/>
        <v>26192014I</v>
      </c>
      <c r="G9" t="str">
        <f t="shared" si="0"/>
        <v>26192015I</v>
      </c>
      <c r="H9" t="str">
        <f t="shared" si="0"/>
        <v>26192016I</v>
      </c>
      <c r="I9" t="str">
        <f t="shared" si="0"/>
        <v>26192017I</v>
      </c>
      <c r="J9" t="str">
        <f t="shared" si="0"/>
        <v>26192018I</v>
      </c>
      <c r="K9" t="str">
        <f t="shared" si="0"/>
        <v>26192019I</v>
      </c>
    </row>
    <row r="10" spans="1:11" x14ac:dyDescent="0.25">
      <c r="A10" t="s">
        <v>9</v>
      </c>
      <c r="B10" t="str">
        <f t="shared" ref="B10:B12" si="1">+$B$5&amp;$C$5&amp;$D$5&amp;B$8&amp;$A10</f>
        <v>26192010II</v>
      </c>
      <c r="C10" t="str">
        <f t="shared" si="0"/>
        <v>26192011II</v>
      </c>
      <c r="D10" t="str">
        <f t="shared" si="0"/>
        <v>26192012II</v>
      </c>
      <c r="E10" t="str">
        <f t="shared" si="0"/>
        <v>26192013II</v>
      </c>
      <c r="F10" t="str">
        <f t="shared" si="0"/>
        <v>26192014II</v>
      </c>
      <c r="G10" t="str">
        <f t="shared" si="0"/>
        <v>26192015II</v>
      </c>
      <c r="H10" t="str">
        <f t="shared" si="0"/>
        <v>26192016II</v>
      </c>
      <c r="I10" t="str">
        <f t="shared" si="0"/>
        <v>26192017II</v>
      </c>
      <c r="J10" t="str">
        <f t="shared" si="0"/>
        <v>26192018II</v>
      </c>
      <c r="K10" t="str">
        <f t="shared" si="0"/>
        <v>26192019II</v>
      </c>
    </row>
    <row r="11" spans="1:11" x14ac:dyDescent="0.25">
      <c r="A11" t="s">
        <v>10</v>
      </c>
      <c r="B11" t="str">
        <f t="shared" si="1"/>
        <v>26192010III</v>
      </c>
      <c r="C11" t="str">
        <f t="shared" si="0"/>
        <v>26192011III</v>
      </c>
      <c r="D11" t="str">
        <f t="shared" si="0"/>
        <v>26192012III</v>
      </c>
      <c r="E11" t="str">
        <f t="shared" si="0"/>
        <v>26192013III</v>
      </c>
      <c r="F11" t="str">
        <f t="shared" si="0"/>
        <v>26192014III</v>
      </c>
      <c r="G11" t="str">
        <f t="shared" si="0"/>
        <v>26192015III</v>
      </c>
      <c r="H11" t="str">
        <f t="shared" si="0"/>
        <v>26192016III</v>
      </c>
      <c r="I11" t="str">
        <f t="shared" si="0"/>
        <v>26192017III</v>
      </c>
      <c r="J11" t="str">
        <f t="shared" si="0"/>
        <v>26192018III</v>
      </c>
      <c r="K11" t="str">
        <f t="shared" si="0"/>
        <v>26192019III</v>
      </c>
    </row>
    <row r="12" spans="1:11" x14ac:dyDescent="0.25">
      <c r="A12" t="s">
        <v>11</v>
      </c>
      <c r="B12" t="str">
        <f t="shared" si="1"/>
        <v>26192010IV</v>
      </c>
      <c r="C12" t="str">
        <f t="shared" si="0"/>
        <v>26192011IV</v>
      </c>
      <c r="D12" t="str">
        <f t="shared" si="0"/>
        <v>26192012IV</v>
      </c>
      <c r="E12" t="str">
        <f t="shared" si="0"/>
        <v>26192013IV</v>
      </c>
      <c r="F12" t="str">
        <f t="shared" si="0"/>
        <v>26192014IV</v>
      </c>
      <c r="G12" t="str">
        <f t="shared" si="0"/>
        <v>26192015IV</v>
      </c>
      <c r="H12" t="str">
        <f t="shared" si="0"/>
        <v>26192016IV</v>
      </c>
      <c r="I12" t="str">
        <f t="shared" si="0"/>
        <v>26192017IV</v>
      </c>
      <c r="J12" t="str">
        <f t="shared" si="0"/>
        <v>26192018IV</v>
      </c>
      <c r="K12" t="str">
        <f t="shared" si="0"/>
        <v>26192019IV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2187500</v>
      </c>
      <c r="C17" s="15">
        <f>+IFERROR(VLOOKUP(C9,Base!$D:$J,7,0),"-")</f>
        <v>2062500</v>
      </c>
      <c r="D17" s="15">
        <f>+IFERROR(VLOOKUP(D9,Base!$D:$J,7,0),"-")</f>
        <v>2843881.8565400844</v>
      </c>
      <c r="E17" s="15">
        <f>+IFERROR(VLOOKUP(E9,Base!$D:$J,7,0),"-")</f>
        <v>2999572.6495726495</v>
      </c>
      <c r="F17" s="15">
        <f>+IFERROR(VLOOKUP(F9,Base!$D:$J,7,0),"-")</f>
        <v>3244047.6190476189</v>
      </c>
      <c r="G17" s="15">
        <f>+IFERROR(VLOOKUP(G9,Base!$D:$J,7,0),"-")</f>
        <v>4120370.3703703708</v>
      </c>
      <c r="H17" s="15">
        <f>+IFERROR(VLOOKUP(H9,Base!$D:$J,7,0),"-")</f>
        <v>3827519.3798449617</v>
      </c>
      <c r="I17" s="15">
        <f>+IFERROR(VLOOKUP(I9,Base!$D:$J,7,0),"-")</f>
        <v>4429824.5614035092</v>
      </c>
      <c r="J17" s="15">
        <f>+IFERROR(VLOOKUP(J9,Base!$D:$J,7,0),"-")</f>
        <v>4687500</v>
      </c>
      <c r="K17" s="15">
        <f>+IFERROR(VLOOKUP(K9,Base!$D:$J,7,0),"-")</f>
        <v>4720497</v>
      </c>
    </row>
    <row r="18" spans="1:11" x14ac:dyDescent="0.25">
      <c r="A18" t="s">
        <v>9</v>
      </c>
      <c r="B18" s="15">
        <f>+IFERROR(VLOOKUP(B10,Base!$D:$J,7,0),"-")</f>
        <v>2112500</v>
      </c>
      <c r="C18" s="15">
        <f>+IFERROR(VLOOKUP(C10,Base!$D:$J,7,0),"-")</f>
        <v>2222916.666666667</v>
      </c>
      <c r="D18" s="15">
        <f>+IFERROR(VLOOKUP(D10,Base!$D:$J,7,0),"-")</f>
        <v>2827004.2194092828</v>
      </c>
      <c r="E18" s="15">
        <f>+IFERROR(VLOOKUP(E10,Base!$D:$J,7,0),"-")</f>
        <v>3108974.358974359</v>
      </c>
      <c r="F18" s="15">
        <f>+IFERROR(VLOOKUP(F10,Base!$D:$J,7,0),"-")</f>
        <v>3527777.7777777775</v>
      </c>
      <c r="G18" s="15">
        <f>+IFERROR(VLOOKUP(G10,Base!$D:$J,7,0),"-")</f>
        <v>3773148.1481481483</v>
      </c>
      <c r="H18" s="15">
        <f>+IFERROR(VLOOKUP(H10,Base!$D:$J,7,0),"-")</f>
        <v>4648148.1481481483</v>
      </c>
      <c r="I18" s="15">
        <f>+IFERROR(VLOOKUP(I10,Base!$D:$J,7,0),"-")</f>
        <v>4423076.923076923</v>
      </c>
      <c r="J18" s="15">
        <f>+IFERROR(VLOOKUP(J10,Base!$D:$J,7,0),"-")</f>
        <v>4248554.9132947996</v>
      </c>
      <c r="K18" s="15">
        <f>+IFERROR(VLOOKUP(K10,Base!$D:$J,7,0),"-")</f>
        <v>4777778</v>
      </c>
    </row>
    <row r="19" spans="1:11" x14ac:dyDescent="0.25">
      <c r="A19" t="s">
        <v>10</v>
      </c>
      <c r="B19" s="15">
        <f>+IFERROR(VLOOKUP(B11,Base!$D:$J,7,0),"-")</f>
        <v>1937500</v>
      </c>
      <c r="C19" s="15">
        <f>+IFERROR(VLOOKUP(C11,Base!$D:$J,7,0),"-")</f>
        <v>2239583.333333333</v>
      </c>
      <c r="D19" s="15">
        <f>+IFERROR(VLOOKUP(D11,Base!$D:$J,7,0),"-")</f>
        <v>2856540.0843881858</v>
      </c>
      <c r="E19" s="15">
        <f>+IFERROR(VLOOKUP(E11,Base!$D:$J,7,0),"-")</f>
        <v>3085470.0854700855</v>
      </c>
      <c r="F19" s="15">
        <f>+IFERROR(VLOOKUP(F11,Base!$D:$J,7,0),"-")</f>
        <v>2962301.5873015872</v>
      </c>
      <c r="G19" s="15">
        <f>+IFERROR(VLOOKUP(G11,Base!$D:$J,7,0),"-")</f>
        <v>3699074.0740740742</v>
      </c>
      <c r="H19" s="15">
        <f>+IFERROR(VLOOKUP(H11,Base!$D:$J,7,0),"-")</f>
        <v>4002604.1666666665</v>
      </c>
      <c r="I19" s="15">
        <f>+IFERROR(VLOOKUP(I11,Base!$D:$J,7,0),"-")</f>
        <v>3900000</v>
      </c>
      <c r="J19" s="15">
        <f>+IFERROR(VLOOKUP(J11,Base!$D:$J,7,0),"-")</f>
        <v>5089744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1941666.6666666667</v>
      </c>
      <c r="C20" s="15">
        <f>+IFERROR(VLOOKUP(C12,Base!$D:$J,7,0),"-")</f>
        <v>2364583.333333333</v>
      </c>
      <c r="D20" s="15">
        <f>+IFERROR(VLOOKUP(D12,Base!$D:$J,7,0),"-")</f>
        <v>1352531.6455696202</v>
      </c>
      <c r="E20" s="15">
        <f>+IFERROR(VLOOKUP(E12,Base!$D:$J,7,0),"-")</f>
        <v>2388888.888888889</v>
      </c>
      <c r="F20" s="15">
        <f>+IFERROR(VLOOKUP(F12,Base!$D:$J,7,0),"-")</f>
        <v>3303571.4285714286</v>
      </c>
      <c r="G20" s="15">
        <f>+IFERROR(VLOOKUP(G12,Base!$D:$J,7,0),"-")</f>
        <v>4293981.4814814813</v>
      </c>
      <c r="H20" s="15">
        <f>+IFERROR(VLOOKUP(H12,Base!$D:$J,7,0),"-")</f>
        <v>4247863.247863248</v>
      </c>
      <c r="I20" s="15">
        <f>+IFERROR(VLOOKUP(I12,Base!$D:$J,7,0),"-")</f>
        <v>4235294</v>
      </c>
      <c r="J20" s="15">
        <f>+IFERROR(VLOOKUP(J12,Base!$D:$J,7,0),"-")</f>
        <v>4479167</v>
      </c>
      <c r="K20" s="15" t="str">
        <f>+IFERROR(VLOOKUP(K12,Base!$D:$J,7,0),"-")</f>
        <v>-</v>
      </c>
    </row>
    <row r="24" spans="1:11" x14ac:dyDescent="0.25">
      <c r="B24" s="3">
        <f>+B17</f>
        <v>2187500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2112500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1937500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1941666.6666666667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2062500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2222916.666666667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2239583.333333333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2364583.333333333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2843881.8565400844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2827004.2194092828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2856540.0843881858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1352531.6455696202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2999572.6495726495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3108974.358974359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3085470.0854700855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2388888.888888889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3244047.6190476189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3527777.7777777775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2962301.5873015872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3303571.4285714286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4120370.3703703708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3773148.1481481483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3699074.0740740742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4293981.4814814813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3827519.3798449617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4648148.1481481483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4002604.1666666665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4247863.247863248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4429824.5614035092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4423076.923076923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3900000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4235294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4687500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4248554.9132947996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5089744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4479167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4720497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4777778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48</v>
      </c>
      <c r="I9" s="38"/>
      <c r="J9" s="19"/>
      <c r="K9" s="32" t="s">
        <v>28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2187500</v>
      </c>
      <c r="F32" s="30">
        <f>+Tabla!C17</f>
        <v>2062500</v>
      </c>
      <c r="G32" s="30">
        <f>+Tabla!D17</f>
        <v>2843881.8565400844</v>
      </c>
      <c r="H32" s="30">
        <f>+Tabla!F17</f>
        <v>3244047.6190476189</v>
      </c>
      <c r="I32" s="30">
        <f>+Tabla!G17</f>
        <v>4120370.3703703708</v>
      </c>
      <c r="J32" s="30">
        <f>+Tabla!H17</f>
        <v>3827519.3798449617</v>
      </c>
      <c r="K32" s="30">
        <f>+Tabla!I17</f>
        <v>4429824.5614035092</v>
      </c>
      <c r="L32" s="30">
        <f>+Tabla!J17</f>
        <v>4687500</v>
      </c>
      <c r="M32" s="30">
        <f>+Tabla!K17</f>
        <v>4720497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2112500</v>
      </c>
      <c r="F33" s="30">
        <f>+Tabla!C18</f>
        <v>2222916.666666667</v>
      </c>
      <c r="G33" s="30">
        <f>+Tabla!D18</f>
        <v>2827004.2194092828</v>
      </c>
      <c r="H33" s="30">
        <f>+Tabla!F18</f>
        <v>3527777.7777777775</v>
      </c>
      <c r="I33" s="30">
        <f>+Tabla!G18</f>
        <v>3773148.1481481483</v>
      </c>
      <c r="J33" s="30">
        <f>+Tabla!H18</f>
        <v>4648148.1481481483</v>
      </c>
      <c r="K33" s="30">
        <f>+Tabla!I18</f>
        <v>4423076.923076923</v>
      </c>
      <c r="L33" s="30">
        <f>+Tabla!J18</f>
        <v>4248554.9132947996</v>
      </c>
      <c r="M33" s="30">
        <f>+Tabla!K18</f>
        <v>4777778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1937500</v>
      </c>
      <c r="F34" s="30">
        <f>+Tabla!C19</f>
        <v>2239583.333333333</v>
      </c>
      <c r="G34" s="30">
        <f>+Tabla!D19</f>
        <v>2856540.0843881858</v>
      </c>
      <c r="H34" s="30">
        <f>+Tabla!F19</f>
        <v>2962301.5873015872</v>
      </c>
      <c r="I34" s="30">
        <f>+Tabla!G19</f>
        <v>3699074.0740740742</v>
      </c>
      <c r="J34" s="30">
        <f>+Tabla!H19</f>
        <v>4002604.1666666665</v>
      </c>
      <c r="K34" s="30">
        <f>+Tabla!I19</f>
        <v>3900000</v>
      </c>
      <c r="L34" s="30">
        <f>+Tabla!J19</f>
        <v>5089744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1941666.6666666667</v>
      </c>
      <c r="F35" s="30">
        <f>+Tabla!C20</f>
        <v>2364583.333333333</v>
      </c>
      <c r="G35" s="30">
        <f>+Tabla!D20</f>
        <v>1352531.6455696202</v>
      </c>
      <c r="H35" s="30">
        <f>+Tabla!F20</f>
        <v>3303571.4285714286</v>
      </c>
      <c r="I35" s="30">
        <f>+Tabla!G20</f>
        <v>4293981.4814814813</v>
      </c>
      <c r="J35" s="30">
        <f>+Tabla!H20</f>
        <v>4247863.247863248</v>
      </c>
      <c r="K35" s="30">
        <f>+Tabla!I20</f>
        <v>4235294</v>
      </c>
      <c r="L35" s="30">
        <f>+Tabla!J20</f>
        <v>4479167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2019-08-27T20:44:28Z</dcterms:modified>
</cp:coreProperties>
</file>