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<sst xmlns="http://schemas.openxmlformats.org/spreadsheetml/2006/main" count="9763" uniqueCount="71">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</sst>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2765700.4830917874</c:v>
                </c:pt>
                <c:pt idx="1">
                  <c:v>2864758.4541062801</c:v>
                </c:pt>
                <c:pt idx="2">
                  <c:v>3021739.1304347827</c:v>
                </c:pt>
                <c:pt idx="3">
                  <c:v>2309178.7439613529</c:v>
                </c:pt>
                <c:pt idx="4">
                  <c:v>3045238.0952380951</c:v>
                </c:pt>
                <c:pt idx="5">
                  <c:v>2766666.6666666665</c:v>
                </c:pt>
                <c:pt idx="6">
                  <c:v>2925306.6880952381</c:v>
                </c:pt>
                <c:pt idx="7">
                  <c:v>3321428.5714285714</c:v>
                </c:pt>
                <c:pt idx="8">
                  <c:v>3750000</c:v>
                </c:pt>
                <c:pt idx="9">
                  <c:v>3619047.6190476194</c:v>
                </c:pt>
                <c:pt idx="10">
                  <c:v>3676190.4761904762</c:v>
                </c:pt>
                <c:pt idx="11">
                  <c:v>3190476.1904761908</c:v>
                </c:pt>
                <c:pt idx="12">
                  <c:v>3618357.4879227052</c:v>
                </c:pt>
                <c:pt idx="13">
                  <c:v>3255797.1014492754</c:v>
                </c:pt>
                <c:pt idx="14">
                  <c:v>3185990.3381642513</c:v>
                </c:pt>
                <c:pt idx="15">
                  <c:v>3700483.0917874398</c:v>
                </c:pt>
                <c:pt idx="16">
                  <c:v>3694835.6807511738</c:v>
                </c:pt>
                <c:pt idx="17">
                  <c:v>3751173.7089201878</c:v>
                </c:pt>
                <c:pt idx="18">
                  <c:v>4255868.5446009384</c:v>
                </c:pt>
                <c:pt idx="19">
                  <c:v>4201877.9342723005</c:v>
                </c:pt>
                <c:pt idx="20">
                  <c:v>4014227.6422764231</c:v>
                </c:pt>
                <c:pt idx="21">
                  <c:v>4186991.8699186989</c:v>
                </c:pt>
                <c:pt idx="22">
                  <c:v>5030487.8048780486</c:v>
                </c:pt>
                <c:pt idx="23">
                  <c:v>4367886.1788617885</c:v>
                </c:pt>
                <c:pt idx="24">
                  <c:v>4588607.5949367089</c:v>
                </c:pt>
                <c:pt idx="25">
                  <c:v>5039473.6842105268</c:v>
                </c:pt>
                <c:pt idx="26">
                  <c:v>5685714.2857142854</c:v>
                </c:pt>
                <c:pt idx="27">
                  <c:v>5981433.333333333</c:v>
                </c:pt>
                <c:pt idx="28">
                  <c:v>6231182.795698924</c:v>
                </c:pt>
                <c:pt idx="29">
                  <c:v>5946969.6969696973</c:v>
                </c:pt>
                <c:pt idx="30">
                  <c:v>5776804.1237113401</c:v>
                </c:pt>
                <c:pt idx="31">
                  <c:v>6133514.986376022</c:v>
                </c:pt>
                <c:pt idx="32">
                  <c:v>5037037.0370370401</c:v>
                </c:pt>
                <c:pt idx="33">
                  <c:v>5294117.6470588204</c:v>
                </c:pt>
                <c:pt idx="34">
                  <c:v>5640000</c:v>
                </c:pt>
                <c:pt idx="35">
                  <c:v>6785714</c:v>
                </c:pt>
                <c:pt idx="36">
                  <c:v>7142857</c:v>
                </c:pt>
                <c:pt idx="37">
                  <c:v>5899413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1</v>
      </c>
      <c r="D5">
        <f>+VLOOKUP(Tablero!K9,Codigos!$B$2:$C$33,2,0)</f>
        <v>1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2112010I</v>
      </c>
      <c r="C9" t="str">
        <f t="shared" ref="C9:K12" si="0">+$B$5&amp;$C$5&amp;$D$5&amp;C$8&amp;$A9</f>
        <v>2112011I</v>
      </c>
      <c r="D9" t="str">
        <f t="shared" si="0"/>
        <v>2112012I</v>
      </c>
      <c r="E9" t="str">
        <f t="shared" si="0"/>
        <v>2112013I</v>
      </c>
      <c r="F9" t="str">
        <f t="shared" si="0"/>
        <v>2112014I</v>
      </c>
      <c r="G9" t="str">
        <f t="shared" si="0"/>
        <v>2112015I</v>
      </c>
      <c r="H9" t="str">
        <f t="shared" si="0"/>
        <v>2112016I</v>
      </c>
      <c r="I9" t="str">
        <f t="shared" si="0"/>
        <v>2112017I</v>
      </c>
      <c r="J9" t="str">
        <f t="shared" si="0"/>
        <v>2112018I</v>
      </c>
      <c r="K9" t="str">
        <f t="shared" si="0"/>
        <v>2112019I</v>
      </c>
    </row>
    <row r="10" spans="1:11" x14ac:dyDescent="0.25">
      <c r="A10" t="s">
        <v>9</v>
      </c>
      <c r="B10" t="str">
        <f t="shared" ref="B10:B12" si="1">+$B$5&amp;$C$5&amp;$D$5&amp;B$8&amp;$A10</f>
        <v>2112010II</v>
      </c>
      <c r="C10" t="str">
        <f t="shared" si="0"/>
        <v>2112011II</v>
      </c>
      <c r="D10" t="str">
        <f t="shared" si="0"/>
        <v>2112012II</v>
      </c>
      <c r="E10" t="str">
        <f t="shared" si="0"/>
        <v>2112013II</v>
      </c>
      <c r="F10" t="str">
        <f t="shared" si="0"/>
        <v>2112014II</v>
      </c>
      <c r="G10" t="str">
        <f t="shared" si="0"/>
        <v>2112015II</v>
      </c>
      <c r="H10" t="str">
        <f t="shared" si="0"/>
        <v>2112016II</v>
      </c>
      <c r="I10" t="str">
        <f t="shared" si="0"/>
        <v>2112017II</v>
      </c>
      <c r="J10" t="str">
        <f t="shared" si="0"/>
        <v>2112018II</v>
      </c>
      <c r="K10" t="str">
        <f t="shared" si="0"/>
        <v>2112019II</v>
      </c>
    </row>
    <row r="11" spans="1:11" x14ac:dyDescent="0.25">
      <c r="A11" t="s">
        <v>10</v>
      </c>
      <c r="B11" t="str">
        <f t="shared" si="1"/>
        <v>2112010III</v>
      </c>
      <c r="C11" t="str">
        <f t="shared" si="0"/>
        <v>2112011III</v>
      </c>
      <c r="D11" t="str">
        <f t="shared" si="0"/>
        <v>2112012III</v>
      </c>
      <c r="E11" t="str">
        <f t="shared" si="0"/>
        <v>2112013III</v>
      </c>
      <c r="F11" t="str">
        <f t="shared" si="0"/>
        <v>2112014III</v>
      </c>
      <c r="G11" t="str">
        <f t="shared" si="0"/>
        <v>2112015III</v>
      </c>
      <c r="H11" t="str">
        <f t="shared" si="0"/>
        <v>2112016III</v>
      </c>
      <c r="I11" t="str">
        <f t="shared" si="0"/>
        <v>2112017III</v>
      </c>
      <c r="J11" t="str">
        <f t="shared" si="0"/>
        <v>2112018III</v>
      </c>
      <c r="K11" t="str">
        <f t="shared" si="0"/>
        <v>2112019III</v>
      </c>
    </row>
    <row r="12" spans="1:11" x14ac:dyDescent="0.25">
      <c r="A12" t="s">
        <v>11</v>
      </c>
      <c r="B12" t="str">
        <f t="shared" si="1"/>
        <v>2112010IV</v>
      </c>
      <c r="C12" t="str">
        <f t="shared" si="0"/>
        <v>2112011IV</v>
      </c>
      <c r="D12" t="str">
        <f t="shared" si="0"/>
        <v>2112012IV</v>
      </c>
      <c r="E12" t="str">
        <f t="shared" si="0"/>
        <v>2112013IV</v>
      </c>
      <c r="F12" t="str">
        <f t="shared" si="0"/>
        <v>2112014IV</v>
      </c>
      <c r="G12" t="str">
        <f t="shared" si="0"/>
        <v>2112015IV</v>
      </c>
      <c r="H12" t="str">
        <f t="shared" si="0"/>
        <v>2112016IV</v>
      </c>
      <c r="I12" t="str">
        <f t="shared" si="0"/>
        <v>2112017IV</v>
      </c>
      <c r="J12" t="str">
        <f t="shared" si="0"/>
        <v>2112018IV</v>
      </c>
      <c r="K12" t="str">
        <f t="shared" si="0"/>
        <v>2112019IV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2765700.4830917874</v>
      </c>
      <c r="C17" s="15">
        <f>+IFERROR(VLOOKUP(C9,Base!$D:$J,7,0),"-")</f>
        <v>3045238.0952380951</v>
      </c>
      <c r="D17" s="15">
        <f>+IFERROR(VLOOKUP(D9,Base!$D:$J,7,0),"-")</f>
        <v>3750000</v>
      </c>
      <c r="E17" s="15">
        <f>+IFERROR(VLOOKUP(E9,Base!$D:$J,7,0),"-")</f>
        <v>3618357.4879227052</v>
      </c>
      <c r="F17" s="15">
        <f>+IFERROR(VLOOKUP(F9,Base!$D:$J,7,0),"-")</f>
        <v>3694835.6807511738</v>
      </c>
      <c r="G17" s="15">
        <f>+IFERROR(VLOOKUP(G9,Base!$D:$J,7,0),"-")</f>
        <v>4014227.6422764231</v>
      </c>
      <c r="H17" s="15">
        <f>+IFERROR(VLOOKUP(H9,Base!$D:$J,7,0),"-")</f>
        <v>4588607.5949367089</v>
      </c>
      <c r="I17" s="15">
        <f>+IFERROR(VLOOKUP(I9,Base!$D:$J,7,0),"-")</f>
        <v>6231182.795698924</v>
      </c>
      <c r="J17" s="15">
        <f>+IFERROR(VLOOKUP(J9,Base!$D:$J,7,0),"-")</f>
        <v>5037037.0370370401</v>
      </c>
      <c r="K17" s="15">
        <f>+IFERROR(VLOOKUP(K9,Base!$D:$J,7,0),"-")</f>
        <v>7142857</v>
      </c>
    </row>
    <row r="18" spans="1:11" x14ac:dyDescent="0.25">
      <c r="A18" t="s">
        <v>9</v>
      </c>
      <c r="B18" s="15">
        <f>+IFERROR(VLOOKUP(B10,Base!$D:$J,7,0),"-")</f>
        <v>2864758.4541062801</v>
      </c>
      <c r="C18" s="15">
        <f>+IFERROR(VLOOKUP(C10,Base!$D:$J,7,0),"-")</f>
        <v>2766666.6666666665</v>
      </c>
      <c r="D18" s="15">
        <f>+IFERROR(VLOOKUP(D10,Base!$D:$J,7,0),"-")</f>
        <v>3619047.6190476194</v>
      </c>
      <c r="E18" s="15">
        <f>+IFERROR(VLOOKUP(E10,Base!$D:$J,7,0),"-")</f>
        <v>3255797.1014492754</v>
      </c>
      <c r="F18" s="15">
        <f>+IFERROR(VLOOKUP(F10,Base!$D:$J,7,0),"-")</f>
        <v>3751173.7089201878</v>
      </c>
      <c r="G18" s="15">
        <f>+IFERROR(VLOOKUP(G10,Base!$D:$J,7,0),"-")</f>
        <v>4186991.8699186989</v>
      </c>
      <c r="H18" s="15">
        <f>+IFERROR(VLOOKUP(H10,Base!$D:$J,7,0),"-")</f>
        <v>5039473.6842105268</v>
      </c>
      <c r="I18" s="15">
        <f>+IFERROR(VLOOKUP(I10,Base!$D:$J,7,0),"-")</f>
        <v>5946969.6969696973</v>
      </c>
      <c r="J18" s="15">
        <f>+IFERROR(VLOOKUP(J10,Base!$D:$J,7,0),"-")</f>
        <v>5294117.6470588204</v>
      </c>
      <c r="K18" s="15">
        <f>+IFERROR(VLOOKUP(K10,Base!$D:$J,7,0),"-")</f>
        <v>5899413</v>
      </c>
    </row>
    <row r="19" spans="1:11" x14ac:dyDescent="0.25">
      <c r="A19" t="s">
        <v>10</v>
      </c>
      <c r="B19" s="15">
        <f>+IFERROR(VLOOKUP(B11,Base!$D:$J,7,0),"-")</f>
        <v>3021739.1304347827</v>
      </c>
      <c r="C19" s="15">
        <f>+IFERROR(VLOOKUP(C11,Base!$D:$J,7,0),"-")</f>
        <v>2925306.6880952381</v>
      </c>
      <c r="D19" s="15">
        <f>+IFERROR(VLOOKUP(D11,Base!$D:$J,7,0),"-")</f>
        <v>3676190.4761904762</v>
      </c>
      <c r="E19" s="15">
        <f>+IFERROR(VLOOKUP(E11,Base!$D:$J,7,0),"-")</f>
        <v>3185990.3381642513</v>
      </c>
      <c r="F19" s="15">
        <f>+IFERROR(VLOOKUP(F11,Base!$D:$J,7,0),"-")</f>
        <v>4255868.5446009384</v>
      </c>
      <c r="G19" s="15">
        <f>+IFERROR(VLOOKUP(G11,Base!$D:$J,7,0),"-")</f>
        <v>5030487.8048780486</v>
      </c>
      <c r="H19" s="15">
        <f>+IFERROR(VLOOKUP(H11,Base!$D:$J,7,0),"-")</f>
        <v>5685714.2857142854</v>
      </c>
      <c r="I19" s="15">
        <f>+IFERROR(VLOOKUP(I11,Base!$D:$J,7,0),"-")</f>
        <v>5776804.1237113401</v>
      </c>
      <c r="J19" s="15">
        <f>+IFERROR(VLOOKUP(J11,Base!$D:$J,7,0),"-")</f>
        <v>5640000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2309178.7439613529</v>
      </c>
      <c r="C20" s="15">
        <f>+IFERROR(VLOOKUP(C12,Base!$D:$J,7,0),"-")</f>
        <v>3321428.5714285714</v>
      </c>
      <c r="D20" s="15">
        <f>+IFERROR(VLOOKUP(D12,Base!$D:$J,7,0),"-")</f>
        <v>3190476.1904761908</v>
      </c>
      <c r="E20" s="15">
        <f>+IFERROR(VLOOKUP(E12,Base!$D:$J,7,0),"-")</f>
        <v>3700483.0917874398</v>
      </c>
      <c r="F20" s="15">
        <f>+IFERROR(VLOOKUP(F12,Base!$D:$J,7,0),"-")</f>
        <v>4201877.9342723005</v>
      </c>
      <c r="G20" s="15">
        <f>+IFERROR(VLOOKUP(G12,Base!$D:$J,7,0),"-")</f>
        <v>4367886.1788617885</v>
      </c>
      <c r="H20" s="15">
        <f>+IFERROR(VLOOKUP(H12,Base!$D:$J,7,0),"-")</f>
        <v>5981433.333333333</v>
      </c>
      <c r="I20" s="15">
        <f>+IFERROR(VLOOKUP(I12,Base!$D:$J,7,0),"-")</f>
        <v>6133514.986376022</v>
      </c>
      <c r="J20" s="15">
        <f>+IFERROR(VLOOKUP(J12,Base!$D:$J,7,0),"-")</f>
        <v>6785714</v>
      </c>
      <c r="K20" s="15" t="str">
        <f>+IFERROR(VLOOKUP(K12,Base!$D:$J,7,0),"-")</f>
        <v>-</v>
      </c>
    </row>
    <row r="24" spans="1:11" x14ac:dyDescent="0.25">
      <c r="B24" s="3">
        <f>+B17</f>
        <v>2765700.4830917874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2864758.4541062801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3021739.1304347827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2309178.7439613529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3045238.0952380951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2766666.6666666665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2925306.6880952381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3321428.5714285714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3750000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3619047.6190476194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3676190.4761904762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3190476.1904761908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3618357.4879227052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3255797.1014492754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3185990.3381642513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3700483.0917874398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3694835.6807511738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3751173.7089201878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4255868.5446009384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4201877.9342723005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4014227.6422764231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4186991.8699186989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5030487.8048780486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4367886.1788617885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4588607.5949367089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5039473.6842105268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5685714.2857142854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5981433.333333333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6231182.795698924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5946969.6969696973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5776804.1237113401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6133514.986376022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5037037.0370370401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5294117.6470588204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5640000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6785714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7142857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5899413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45</v>
      </c>
      <c r="I9" s="38"/>
      <c r="J9" s="19"/>
      <c r="K9" s="32" t="s">
        <v>7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2765700.4830917874</v>
      </c>
      <c r="F32" s="30">
        <f>+Tabla!C17</f>
        <v>3045238.0952380951</v>
      </c>
      <c r="G32" s="30">
        <f>+Tabla!D17</f>
        <v>3750000</v>
      </c>
      <c r="H32" s="30">
        <f>+Tabla!F17</f>
        <v>3694835.6807511738</v>
      </c>
      <c r="I32" s="30">
        <f>+Tabla!G17</f>
        <v>4014227.6422764231</v>
      </c>
      <c r="J32" s="30">
        <f>+Tabla!H17</f>
        <v>4588607.5949367089</v>
      </c>
      <c r="K32" s="30">
        <f>+Tabla!I17</f>
        <v>6231182.795698924</v>
      </c>
      <c r="L32" s="30">
        <f>+Tabla!J17</f>
        <v>5037037.0370370401</v>
      </c>
      <c r="M32" s="30">
        <f>+Tabla!K17</f>
        <v>7142857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2864758.4541062801</v>
      </c>
      <c r="F33" s="30">
        <f>+Tabla!C18</f>
        <v>2766666.6666666665</v>
      </c>
      <c r="G33" s="30">
        <f>+Tabla!D18</f>
        <v>3619047.6190476194</v>
      </c>
      <c r="H33" s="30">
        <f>+Tabla!F18</f>
        <v>3751173.7089201878</v>
      </c>
      <c r="I33" s="30">
        <f>+Tabla!G18</f>
        <v>4186991.8699186989</v>
      </c>
      <c r="J33" s="30">
        <f>+Tabla!H18</f>
        <v>5039473.6842105268</v>
      </c>
      <c r="K33" s="30">
        <f>+Tabla!I18</f>
        <v>5946969.6969696973</v>
      </c>
      <c r="L33" s="30">
        <f>+Tabla!J18</f>
        <v>5294117.6470588204</v>
      </c>
      <c r="M33" s="30">
        <f>+Tabla!K18</f>
        <v>5899413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3021739.1304347827</v>
      </c>
      <c r="F34" s="30">
        <f>+Tabla!C19</f>
        <v>2925306.6880952381</v>
      </c>
      <c r="G34" s="30">
        <f>+Tabla!D19</f>
        <v>3676190.4761904762</v>
      </c>
      <c r="H34" s="30">
        <f>+Tabla!F19</f>
        <v>4255868.5446009384</v>
      </c>
      <c r="I34" s="30">
        <f>+Tabla!G19</f>
        <v>5030487.8048780486</v>
      </c>
      <c r="J34" s="30">
        <f>+Tabla!H19</f>
        <v>5685714.2857142854</v>
      </c>
      <c r="K34" s="30">
        <f>+Tabla!I19</f>
        <v>5776804.1237113401</v>
      </c>
      <c r="L34" s="30">
        <f>+Tabla!J19</f>
        <v>5640000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2309178.7439613529</v>
      </c>
      <c r="F35" s="30">
        <f>+Tabla!C20</f>
        <v>3321428.5714285714</v>
      </c>
      <c r="G35" s="30">
        <f>+Tabla!D20</f>
        <v>3190476.1904761908</v>
      </c>
      <c r="H35" s="30">
        <f>+Tabla!F20</f>
        <v>4201877.9342723005</v>
      </c>
      <c r="I35" s="30">
        <f>+Tabla!G20</f>
        <v>4367886.1788617885</v>
      </c>
      <c r="J35" s="30">
        <f>+Tabla!H20</f>
        <v>5981433.333333333</v>
      </c>
      <c r="K35" s="30">
        <f>+Tabla!I20</f>
        <v>6133514.986376022</v>
      </c>
      <c r="L35" s="30">
        <f>+Tabla!J20</f>
        <v>6785714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2019-08-27T15:26:09Z</dcterms:modified>
</cp:coreProperties>
</file>